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H15.4" sheetId="1" r:id="rId1"/>
    <sheet name="H15.5" sheetId="2" r:id="rId2"/>
    <sheet name="H15.6" sheetId="3" r:id="rId3"/>
    <sheet name="H15.7" sheetId="4" r:id="rId4"/>
    <sheet name="H15.8" sheetId="5" r:id="rId5"/>
    <sheet name="H15.9" sheetId="6" r:id="rId6"/>
    <sheet name="H15.10" sheetId="7" r:id="rId7"/>
    <sheet name="H15.11" sheetId="8" r:id="rId8"/>
    <sheet name="H15.12" sheetId="9" r:id="rId9"/>
    <sheet name="H16.1" sheetId="10" r:id="rId10"/>
    <sheet name="H16.2" sheetId="11" r:id="rId11"/>
    <sheet name="H16.3" sheetId="12" r:id="rId12"/>
  </sheets>
  <definedNames/>
  <calcPr fullCalcOnLoad="1"/>
</workbook>
</file>

<file path=xl/sharedStrings.xml><?xml version="1.0" encoding="utf-8"?>
<sst xmlns="http://schemas.openxmlformats.org/spreadsheetml/2006/main" count="646" uniqueCount="61">
  <si>
    <t>世帯</t>
  </si>
  <si>
    <t>男</t>
  </si>
  <si>
    <t>女</t>
  </si>
  <si>
    <t>下台</t>
  </si>
  <si>
    <t>酒々井</t>
  </si>
  <si>
    <t>上本佐倉</t>
  </si>
  <si>
    <t>本佐倉</t>
  </si>
  <si>
    <t>馬橋</t>
  </si>
  <si>
    <t>墨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</si>
  <si>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</si>
  <si>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</si>
  <si>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</si>
  <si>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</si>
  <si>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</si>
  <si>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</si>
  <si>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</si>
  <si>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</si>
  <si>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</si>
  <si>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</si>
  <si>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</si>
  <si>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</si>
  <si>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</si>
  <si>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</si>
  <si>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</si>
  <si>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</si>
  <si>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東酒々井合計</t>
  </si>
  <si>
    <t>中央台１丁目</t>
  </si>
  <si>
    <t>中央台２丁目</t>
  </si>
  <si>
    <t>中央台３丁目</t>
  </si>
  <si>
    <t>中央台４丁目</t>
  </si>
  <si>
    <t>中央台合計</t>
  </si>
  <si>
    <t>ふじき野一丁目</t>
  </si>
  <si>
    <t>ふじき野二丁目</t>
  </si>
  <si>
    <t>ふじき野三丁目</t>
  </si>
  <si>
    <t>ふじき野合計</t>
  </si>
  <si>
    <t>上本佐倉一丁目</t>
  </si>
  <si>
    <t>外国人</t>
  </si>
  <si>
    <t>住民基本台帳人口</t>
  </si>
  <si>
    <t>合　　　　　　計</t>
  </si>
  <si>
    <t>地　域　別</t>
  </si>
  <si>
    <t>世　帯</t>
  </si>
  <si>
    <t>総　計</t>
  </si>
  <si>
    <t>世　帯　数</t>
  </si>
  <si>
    <t>総　人　口</t>
  </si>
  <si>
    <t>人</t>
  </si>
  <si>
    <t>人　　　　　　口</t>
  </si>
  <si>
    <t>人口・世帯月別調査表</t>
  </si>
  <si>
    <t>平成１５年４月１日現在</t>
  </si>
  <si>
    <t>平成１５年６月１日現在</t>
  </si>
  <si>
    <t>平成１５年７月１日現在</t>
  </si>
  <si>
    <t>平成１５年８月１日現在</t>
  </si>
  <si>
    <t>平成１５年９月１日現在</t>
  </si>
  <si>
    <t>平成１５年１０月１日現在</t>
  </si>
  <si>
    <t>平成１５年１１月１日現在</t>
  </si>
  <si>
    <t>平成１５年１２月１日現在</t>
  </si>
  <si>
    <t>平成１６年１月１日現在</t>
  </si>
  <si>
    <t>平成１６年２月１日現在</t>
  </si>
  <si>
    <t>平成１６年３月１日現在</t>
  </si>
  <si>
    <t>の増減</t>
  </si>
  <si>
    <t>前月から</t>
  </si>
  <si>
    <t>平成１５年５月１日現在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</si>
</sst>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_);[Red]\(#,##0\)"/>
    <numFmt numFmtId="180" formatCode="#,##0_ ;[Red]\-#,##0\ "/>
    <numFmt numFmtId="181" formatCode="#,##0;[Red]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176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176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2" borderId="10" xfId="0" applyNumberFormat="1" applyFont="1" applyFill="1" applyBorder="1" applyAlignment="1">
      <alignment/>
    </xf>
    <xf numFmtId="176" fontId="2" fillId="2" borderId="11" xfId="0" applyNumberFormat="1" applyFont="1" applyFill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76" fontId="2" fillId="4" borderId="2" xfId="0" applyNumberFormat="1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2" fillId="5" borderId="16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76" fontId="2" fillId="0" borderId="18" xfId="0" applyNumberFormat="1" applyFont="1" applyBorder="1" applyAlignment="1">
      <alignment/>
    </xf>
    <xf numFmtId="176" fontId="2" fillId="2" borderId="19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2" borderId="21" xfId="0" applyNumberFormat="1" applyFont="1" applyFill="1" applyBorder="1" applyAlignment="1">
      <alignment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176" fontId="2" fillId="0" borderId="25" xfId="0" applyNumberFormat="1" applyFont="1" applyBorder="1" applyAlignment="1" applyProtection="1">
      <alignment/>
      <protection locked="0"/>
    </xf>
    <xf numFmtId="176" fontId="2" fillId="0" borderId="26" xfId="0" applyNumberFormat="1" applyFont="1" applyBorder="1" applyAlignment="1" applyProtection="1">
      <alignment/>
      <protection locked="0"/>
    </xf>
    <xf numFmtId="176" fontId="2" fillId="0" borderId="27" xfId="0" applyNumberFormat="1" applyFont="1" applyBorder="1" applyAlignment="1" applyProtection="1">
      <alignment/>
      <protection locked="0"/>
    </xf>
    <xf numFmtId="176" fontId="2" fillId="0" borderId="20" xfId="0" applyNumberFormat="1" applyFont="1" applyBorder="1" applyAlignment="1" applyProtection="1">
      <alignment/>
      <protection locked="0"/>
    </xf>
    <xf numFmtId="176" fontId="2" fillId="0" borderId="18" xfId="0" applyNumberFormat="1" applyFont="1" applyBorder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/>
      <protection locked="0"/>
    </xf>
    <xf numFmtId="176" fontId="2" fillId="4" borderId="20" xfId="0" applyNumberFormat="1" applyFont="1" applyFill="1" applyBorder="1" applyAlignment="1" applyProtection="1">
      <alignment/>
      <protection locked="0"/>
    </xf>
    <xf numFmtId="176" fontId="2" fillId="4" borderId="18" xfId="0" applyNumberFormat="1" applyFont="1" applyFill="1" applyBorder="1" applyAlignment="1" applyProtection="1">
      <alignment/>
      <protection locked="0"/>
    </xf>
    <xf numFmtId="176" fontId="2" fillId="4" borderId="1" xfId="0" applyNumberFormat="1" applyFont="1" applyFill="1" applyBorder="1" applyAlignment="1" applyProtection="1">
      <alignment/>
      <protection locked="0"/>
    </xf>
    <xf numFmtId="0" fontId="2" fillId="5" borderId="17" xfId="0" applyFont="1" applyFill="1" applyBorder="1" applyAlignment="1">
      <alignment/>
    </xf>
    <xf numFmtId="176" fontId="2" fillId="0" borderId="21" xfId="0" applyNumberFormat="1" applyFont="1" applyBorder="1" applyAlignment="1" applyProtection="1">
      <alignment/>
      <protection locked="0"/>
    </xf>
    <xf numFmtId="176" fontId="2" fillId="0" borderId="19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>
      <alignment/>
    </xf>
    <xf numFmtId="0" fontId="3" fillId="6" borderId="17" xfId="0" applyFont="1" applyFill="1" applyBorder="1" applyAlignment="1">
      <alignment horizontal="center"/>
    </xf>
    <xf numFmtId="176" fontId="2" fillId="6" borderId="21" xfId="0" applyNumberFormat="1" applyFont="1" applyFill="1" applyBorder="1" applyAlignment="1">
      <alignment/>
    </xf>
    <xf numFmtId="176" fontId="2" fillId="6" borderId="19" xfId="0" applyNumberFormat="1" applyFont="1" applyFill="1" applyBorder="1" applyAlignment="1">
      <alignment/>
    </xf>
    <xf numFmtId="176" fontId="2" fillId="6" borderId="10" xfId="0" applyNumberFormat="1" applyFont="1" applyFill="1" applyBorder="1" applyAlignment="1">
      <alignment/>
    </xf>
    <xf numFmtId="176" fontId="2" fillId="6" borderId="11" xfId="0" applyNumberFormat="1" applyFont="1" applyFill="1" applyBorder="1" applyAlignment="1">
      <alignment/>
    </xf>
    <xf numFmtId="176" fontId="2" fillId="6" borderId="7" xfId="0" applyNumberFormat="1" applyFont="1" applyFill="1" applyBorder="1" applyAlignment="1">
      <alignment/>
    </xf>
    <xf numFmtId="58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58" fontId="2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C8" sqref="C8"/>
    </sheetView>
  </sheetViews>
  <sheetFormatPr defaultColWidth="9.00390625" defaultRowHeight="13.5"/>
  <cols>
    <col min="1" max="1" width="21.875" style="0" bestFit="1" customWidth="1"/>
    <col min="2" max="5" width="13.625" style="0" customWidth="1"/>
  </cols>
  <sheetData>
    <row r="1" spans="1:6" ht="18" thickBot="1">
      <c r="A1" s="57" t="s">
        <v>46</v>
      </c>
      <c r="B1" s="57"/>
      <c r="C1" s="57"/>
      <c r="D1" s="56" t="s">
        <v>47</v>
      </c>
      <c r="E1" s="56"/>
      <c r="F1" s="50"/>
    </row>
    <row r="2" spans="1:5" ht="17.25">
      <c r="A2" s="60" t="s">
        <v>39</v>
      </c>
      <c r="B2" s="58" t="s">
        <v>40</v>
      </c>
      <c r="C2" s="62" t="s">
        <v>45</v>
      </c>
      <c r="D2" s="63"/>
      <c r="E2" s="64"/>
    </row>
    <row r="3" spans="1:5" ht="18" thickBot="1">
      <c r="A3" s="61"/>
      <c r="B3" s="59"/>
      <c r="C3" s="27" t="s">
        <v>1</v>
      </c>
      <c r="D3" s="28" t="s">
        <v>2</v>
      </c>
      <c r="E3" s="29" t="s">
        <v>41</v>
      </c>
    </row>
    <row r="4" spans="1:5" ht="17.25">
      <c r="A4" s="18" t="s">
        <v>3</v>
      </c>
      <c r="B4" s="30">
        <v>80</v>
      </c>
      <c r="C4" s="31">
        <v>111</v>
      </c>
      <c r="D4" s="32">
        <v>85</v>
      </c>
      <c r="E4" s="11">
        <f>SUM(C4:D4)</f>
        <v>196</v>
      </c>
    </row>
    <row r="5" spans="1:5" ht="17.25">
      <c r="A5" s="19" t="s">
        <v>4</v>
      </c>
      <c r="B5" s="33">
        <v>698</v>
      </c>
      <c r="C5" s="34">
        <v>899</v>
      </c>
      <c r="D5" s="35">
        <v>864</v>
      </c>
      <c r="E5" s="2">
        <f aca="true" t="shared" si="0" ref="E5:E37">SUM(C5:D5)</f>
        <v>1763</v>
      </c>
    </row>
    <row r="6" spans="1:5" ht="17.25">
      <c r="A6" s="19" t="s">
        <v>5</v>
      </c>
      <c r="B6" s="33">
        <v>283</v>
      </c>
      <c r="C6" s="34">
        <v>389</v>
      </c>
      <c r="D6" s="35">
        <v>376</v>
      </c>
      <c r="E6" s="2">
        <f t="shared" si="0"/>
        <v>765</v>
      </c>
    </row>
    <row r="7" spans="1:5" ht="17.25">
      <c r="A7" s="19" t="s">
        <v>6</v>
      </c>
      <c r="B7" s="33">
        <v>519</v>
      </c>
      <c r="C7" s="34">
        <v>701</v>
      </c>
      <c r="D7" s="35">
        <v>697</v>
      </c>
      <c r="E7" s="2">
        <f t="shared" si="0"/>
        <v>1398</v>
      </c>
    </row>
    <row r="8" spans="1:5" ht="17.25">
      <c r="A8" s="19" t="s">
        <v>7</v>
      </c>
      <c r="B8" s="33">
        <v>285</v>
      </c>
      <c r="C8" s="34">
        <v>410</v>
      </c>
      <c r="D8" s="35">
        <v>368</v>
      </c>
      <c r="E8" s="2">
        <f t="shared" si="0"/>
        <v>778</v>
      </c>
    </row>
    <row r="9" spans="1:5" ht="17.25">
      <c r="A9" s="19" t="s">
        <v>8</v>
      </c>
      <c r="B9" s="33">
        <v>129</v>
      </c>
      <c r="C9" s="34">
        <v>211</v>
      </c>
      <c r="D9" s="35">
        <v>195</v>
      </c>
      <c r="E9" s="2">
        <f t="shared" si="0"/>
        <v>406</v>
      </c>
    </row>
    <row r="10" spans="1:5" ht="17.25">
      <c r="A10" s="19" t="s">
        <v>9</v>
      </c>
      <c r="B10" s="33">
        <v>78</v>
      </c>
      <c r="C10" s="34">
        <v>135</v>
      </c>
      <c r="D10" s="35">
        <v>129</v>
      </c>
      <c r="E10" s="2">
        <f t="shared" si="0"/>
        <v>264</v>
      </c>
    </row>
    <row r="11" spans="1:5" ht="17.25">
      <c r="A11" s="19" t="s">
        <v>10</v>
      </c>
      <c r="B11" s="33">
        <v>48</v>
      </c>
      <c r="C11" s="34">
        <v>57</v>
      </c>
      <c r="D11" s="35">
        <v>62</v>
      </c>
      <c r="E11" s="2">
        <f t="shared" si="0"/>
        <v>119</v>
      </c>
    </row>
    <row r="12" spans="1:5" ht="17.25">
      <c r="A12" s="19" t="s">
        <v>11</v>
      </c>
      <c r="B12" s="33">
        <v>328</v>
      </c>
      <c r="C12" s="34">
        <v>306</v>
      </c>
      <c r="D12" s="35">
        <v>300</v>
      </c>
      <c r="E12" s="2">
        <f t="shared" si="0"/>
        <v>606</v>
      </c>
    </row>
    <row r="13" spans="1:5" ht="17.25">
      <c r="A13" s="19" t="s">
        <v>12</v>
      </c>
      <c r="B13" s="33">
        <v>723</v>
      </c>
      <c r="C13" s="34">
        <v>929</v>
      </c>
      <c r="D13" s="35">
        <v>929</v>
      </c>
      <c r="E13" s="2">
        <f t="shared" si="0"/>
        <v>1858</v>
      </c>
    </row>
    <row r="14" spans="1:5" ht="17.25">
      <c r="A14" s="19" t="s">
        <v>13</v>
      </c>
      <c r="B14" s="33">
        <v>92</v>
      </c>
      <c r="C14" s="34">
        <v>138</v>
      </c>
      <c r="D14" s="35">
        <v>149</v>
      </c>
      <c r="E14" s="2">
        <f t="shared" si="0"/>
        <v>287</v>
      </c>
    </row>
    <row r="15" spans="1:5" ht="17.25">
      <c r="A15" s="19" t="s">
        <v>14</v>
      </c>
      <c r="B15" s="33">
        <v>310</v>
      </c>
      <c r="C15" s="34">
        <v>384</v>
      </c>
      <c r="D15" s="35">
        <v>348</v>
      </c>
      <c r="E15" s="2">
        <f t="shared" si="0"/>
        <v>732</v>
      </c>
    </row>
    <row r="16" spans="1:5" ht="17.25">
      <c r="A16" s="19" t="s">
        <v>15</v>
      </c>
      <c r="B16" s="33">
        <v>165</v>
      </c>
      <c r="C16" s="34">
        <v>205</v>
      </c>
      <c r="D16" s="35">
        <v>227</v>
      </c>
      <c r="E16" s="2">
        <f t="shared" si="0"/>
        <v>432</v>
      </c>
    </row>
    <row r="17" spans="1:5" ht="17.25">
      <c r="A17" s="19" t="s">
        <v>16</v>
      </c>
      <c r="B17" s="33">
        <v>18</v>
      </c>
      <c r="C17" s="34">
        <v>41</v>
      </c>
      <c r="D17" s="35">
        <v>44</v>
      </c>
      <c r="E17" s="2">
        <f t="shared" si="0"/>
        <v>85</v>
      </c>
    </row>
    <row r="18" spans="1:5" ht="17.25">
      <c r="A18" s="19" t="s">
        <v>17</v>
      </c>
      <c r="B18" s="33">
        <v>1</v>
      </c>
      <c r="C18" s="34">
        <v>2</v>
      </c>
      <c r="D18" s="35">
        <v>1</v>
      </c>
      <c r="E18" s="2">
        <f t="shared" si="0"/>
        <v>3</v>
      </c>
    </row>
    <row r="19" spans="1:5" ht="18" thickBot="1">
      <c r="A19" s="39" t="s">
        <v>18</v>
      </c>
      <c r="B19" s="40">
        <v>2</v>
      </c>
      <c r="C19" s="41">
        <v>5</v>
      </c>
      <c r="D19" s="42">
        <v>4</v>
      </c>
      <c r="E19" s="43">
        <f t="shared" si="0"/>
        <v>9</v>
      </c>
    </row>
    <row r="20" spans="1:5" ht="17.25">
      <c r="A20" s="18" t="s">
        <v>19</v>
      </c>
      <c r="B20" s="30">
        <v>324</v>
      </c>
      <c r="C20" s="31">
        <v>354</v>
      </c>
      <c r="D20" s="32">
        <v>325</v>
      </c>
      <c r="E20" s="11">
        <f t="shared" si="0"/>
        <v>679</v>
      </c>
    </row>
    <row r="21" spans="1:5" ht="17.25">
      <c r="A21" s="19" t="s">
        <v>20</v>
      </c>
      <c r="B21" s="33">
        <v>384</v>
      </c>
      <c r="C21" s="34">
        <v>472</v>
      </c>
      <c r="D21" s="35">
        <v>476</v>
      </c>
      <c r="E21" s="2">
        <f t="shared" si="0"/>
        <v>948</v>
      </c>
    </row>
    <row r="22" spans="1:5" ht="17.25">
      <c r="A22" s="19" t="s">
        <v>21</v>
      </c>
      <c r="B22" s="33">
        <v>622</v>
      </c>
      <c r="C22" s="34">
        <v>677</v>
      </c>
      <c r="D22" s="35">
        <v>784</v>
      </c>
      <c r="E22" s="2">
        <f t="shared" si="0"/>
        <v>1461</v>
      </c>
    </row>
    <row r="23" spans="1:5" ht="17.25">
      <c r="A23" s="19" t="s">
        <v>22</v>
      </c>
      <c r="B23" s="33">
        <v>309</v>
      </c>
      <c r="C23" s="34">
        <v>440</v>
      </c>
      <c r="D23" s="35">
        <v>451</v>
      </c>
      <c r="E23" s="2">
        <f t="shared" si="0"/>
        <v>891</v>
      </c>
    </row>
    <row r="24" spans="1:5" ht="17.25">
      <c r="A24" s="19" t="s">
        <v>23</v>
      </c>
      <c r="B24" s="33">
        <v>353</v>
      </c>
      <c r="C24" s="34">
        <v>506</v>
      </c>
      <c r="D24" s="35">
        <v>507</v>
      </c>
      <c r="E24" s="2">
        <f t="shared" si="0"/>
        <v>1013</v>
      </c>
    </row>
    <row r="25" spans="1:5" ht="17.25">
      <c r="A25" s="19" t="s">
        <v>24</v>
      </c>
      <c r="B25" s="33">
        <v>440</v>
      </c>
      <c r="C25" s="34">
        <v>636</v>
      </c>
      <c r="D25" s="35">
        <v>629</v>
      </c>
      <c r="E25" s="2">
        <f t="shared" si="0"/>
        <v>1265</v>
      </c>
    </row>
    <row r="26" spans="1:5" ht="18" thickBot="1">
      <c r="A26" s="44" t="s">
        <v>25</v>
      </c>
      <c r="B26" s="45">
        <f>SUM(B20:B25)</f>
        <v>2432</v>
      </c>
      <c r="C26" s="46">
        <f>SUM(C20:C25)</f>
        <v>3085</v>
      </c>
      <c r="D26" s="47">
        <f>SUM(D20:D25)</f>
        <v>3172</v>
      </c>
      <c r="E26" s="48">
        <f>SUM(E20:E25)</f>
        <v>6257</v>
      </c>
    </row>
    <row r="27" spans="1:5" ht="17.25">
      <c r="A27" s="18" t="s">
        <v>26</v>
      </c>
      <c r="B27" s="30">
        <v>385</v>
      </c>
      <c r="C27" s="31">
        <v>465</v>
      </c>
      <c r="D27" s="32">
        <v>466</v>
      </c>
      <c r="E27" s="11">
        <f t="shared" si="0"/>
        <v>931</v>
      </c>
    </row>
    <row r="28" spans="1:5" ht="17.25">
      <c r="A28" s="19" t="s">
        <v>27</v>
      </c>
      <c r="B28" s="33">
        <v>276</v>
      </c>
      <c r="C28" s="34">
        <v>370</v>
      </c>
      <c r="D28" s="35">
        <v>354</v>
      </c>
      <c r="E28" s="2">
        <f t="shared" si="0"/>
        <v>724</v>
      </c>
    </row>
    <row r="29" spans="1:5" ht="17.25">
      <c r="A29" s="19" t="s">
        <v>28</v>
      </c>
      <c r="B29" s="33">
        <v>441</v>
      </c>
      <c r="C29" s="34">
        <v>569</v>
      </c>
      <c r="D29" s="35">
        <v>692</v>
      </c>
      <c r="E29" s="2">
        <f t="shared" si="0"/>
        <v>1261</v>
      </c>
    </row>
    <row r="30" spans="1:5" ht="17.25">
      <c r="A30" s="19" t="s">
        <v>29</v>
      </c>
      <c r="B30" s="33">
        <v>180</v>
      </c>
      <c r="C30" s="34">
        <v>240</v>
      </c>
      <c r="D30" s="35">
        <v>257</v>
      </c>
      <c r="E30" s="2">
        <f t="shared" si="0"/>
        <v>497</v>
      </c>
    </row>
    <row r="31" spans="1:5" ht="18" thickBot="1">
      <c r="A31" s="44" t="s">
        <v>30</v>
      </c>
      <c r="B31" s="45">
        <f>SUM(B27:B30)</f>
        <v>1282</v>
      </c>
      <c r="C31" s="46">
        <f>SUM(C27:C30)</f>
        <v>1644</v>
      </c>
      <c r="D31" s="47">
        <f>SUM(D27:D30)</f>
        <v>1769</v>
      </c>
      <c r="E31" s="48">
        <f>SUM(E27:E30)</f>
        <v>3413</v>
      </c>
    </row>
    <row r="32" spans="1:5" ht="17.25">
      <c r="A32" s="18" t="s">
        <v>31</v>
      </c>
      <c r="B32" s="30">
        <v>10</v>
      </c>
      <c r="C32" s="31">
        <v>8</v>
      </c>
      <c r="D32" s="32">
        <v>10</v>
      </c>
      <c r="E32" s="11">
        <f t="shared" si="0"/>
        <v>18</v>
      </c>
    </row>
    <row r="33" spans="1:5" ht="17.25">
      <c r="A33" s="19" t="s">
        <v>32</v>
      </c>
      <c r="B33" s="33">
        <v>160</v>
      </c>
      <c r="C33" s="34">
        <v>252</v>
      </c>
      <c r="D33" s="35">
        <v>238</v>
      </c>
      <c r="E33" s="2">
        <f t="shared" si="0"/>
        <v>490</v>
      </c>
    </row>
    <row r="34" spans="1:5" ht="17.25">
      <c r="A34" s="19" t="s">
        <v>33</v>
      </c>
      <c r="B34" s="33">
        <v>113</v>
      </c>
      <c r="C34" s="34">
        <v>171</v>
      </c>
      <c r="D34" s="35">
        <v>151</v>
      </c>
      <c r="E34" s="2">
        <f t="shared" si="0"/>
        <v>322</v>
      </c>
    </row>
    <row r="35" spans="1:5" ht="18" thickBot="1">
      <c r="A35" s="44" t="s">
        <v>34</v>
      </c>
      <c r="B35" s="45">
        <f>SUM(B32:B34)</f>
        <v>283</v>
      </c>
      <c r="C35" s="49">
        <f>SUM(C32:C34)</f>
        <v>431</v>
      </c>
      <c r="D35" s="49">
        <f>SUM(D32:D34)</f>
        <v>399</v>
      </c>
      <c r="E35" s="48">
        <f>SUM(E32:E34)</f>
        <v>830</v>
      </c>
    </row>
    <row r="36" spans="1:5" ht="17.25">
      <c r="A36" s="18" t="s">
        <v>35</v>
      </c>
      <c r="B36" s="30">
        <v>129</v>
      </c>
      <c r="C36" s="31">
        <v>159</v>
      </c>
      <c r="D36" s="32">
        <v>185</v>
      </c>
      <c r="E36" s="11">
        <f t="shared" si="0"/>
        <v>344</v>
      </c>
    </row>
    <row r="37" spans="1:5" ht="17.25">
      <c r="A37" s="20" t="s">
        <v>36</v>
      </c>
      <c r="B37" s="36">
        <v>58</v>
      </c>
      <c r="C37" s="37">
        <v>91</v>
      </c>
      <c r="D37" s="38">
        <v>109</v>
      </c>
      <c r="E37" s="17">
        <f t="shared" si="0"/>
        <v>200</v>
      </c>
    </row>
    <row r="38" spans="1:5" ht="17.25">
      <c r="A38" s="21" t="s">
        <v>38</v>
      </c>
      <c r="B38" s="25">
        <f>SUM(B4:B19)+B26+B31+B35+B36+B37</f>
        <v>7943</v>
      </c>
      <c r="C38" s="23">
        <f>SUM(C4:C19)+C26+C31+C35+C36+C37</f>
        <v>10333</v>
      </c>
      <c r="D38" s="1">
        <f>SUM(D4:D19)+D26+D31+D35+D36+D37</f>
        <v>10412</v>
      </c>
      <c r="E38" s="2">
        <f>SUM(E4:E19)+E26+E31+E35+E36+E37</f>
        <v>20745</v>
      </c>
    </row>
    <row r="39" spans="1:5" ht="18" thickBot="1">
      <c r="A39" s="22" t="s">
        <v>37</v>
      </c>
      <c r="B39" s="26">
        <f>+B38-B37</f>
        <v>7885</v>
      </c>
      <c r="C39" s="24">
        <f>+C38-C37</f>
        <v>10242</v>
      </c>
      <c r="D39" s="12">
        <f>+D38-D37</f>
        <v>10303</v>
      </c>
      <c r="E39" s="13">
        <f>+E38-E37</f>
        <v>20545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7885</v>
      </c>
      <c r="C41" s="5" t="s">
        <v>0</v>
      </c>
      <c r="D41" s="6"/>
      <c r="E41" s="3"/>
    </row>
    <row r="42" spans="1:5" ht="17.25">
      <c r="A42" s="15" t="s">
        <v>43</v>
      </c>
      <c r="B42" s="7">
        <f>+E39</f>
        <v>20545</v>
      </c>
      <c r="C42" s="8" t="s">
        <v>44</v>
      </c>
      <c r="D42" s="6"/>
      <c r="E42" s="3"/>
    </row>
    <row r="43" spans="1:5" ht="17.25">
      <c r="A43" s="15" t="s">
        <v>1</v>
      </c>
      <c r="B43" s="7">
        <f>+C39</f>
        <v>10242</v>
      </c>
      <c r="C43" s="8" t="s">
        <v>44</v>
      </c>
      <c r="D43" s="6"/>
      <c r="E43" s="3"/>
    </row>
    <row r="44" spans="1:5" ht="18" thickBot="1">
      <c r="A44" s="16" t="s">
        <v>2</v>
      </c>
      <c r="B44" s="9">
        <f>+D39</f>
        <v>10303</v>
      </c>
      <c r="C44" s="10" t="s">
        <v>44</v>
      </c>
      <c r="D44" s="6"/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46" sqref="D46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55</v>
      </c>
      <c r="E1" s="56"/>
      <c r="F1" s="50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1" t="s">
        <v>59</v>
      </c>
    </row>
    <row r="3" spans="1:6" ht="18" thickBot="1">
      <c r="A3" s="61"/>
      <c r="B3" s="59"/>
      <c r="C3" s="27" t="s">
        <v>1</v>
      </c>
      <c r="D3" s="28" t="s">
        <v>2</v>
      </c>
      <c r="E3" s="29" t="s">
        <v>41</v>
      </c>
      <c r="F3" s="52" t="s">
        <v>58</v>
      </c>
    </row>
    <row r="4" spans="1:6" ht="17.25">
      <c r="A4" s="18" t="s">
        <v>3</v>
      </c>
      <c r="B4" s="30">
        <v>80</v>
      </c>
      <c r="C4" s="31">
        <v>116</v>
      </c>
      <c r="D4" s="32">
        <v>90</v>
      </c>
      <c r="E4" s="11">
        <f aca="true" t="shared" si="0" ref="E4:E25">SUM(C4:D4)</f>
        <v>206</v>
      </c>
      <c r="F4" s="53">
        <f>+E4-'H15.12'!E4</f>
        <v>0</v>
      </c>
    </row>
    <row r="5" spans="1:6" ht="17.25">
      <c r="A5" s="19" t="s">
        <v>4</v>
      </c>
      <c r="B5" s="33">
        <v>711</v>
      </c>
      <c r="C5" s="34">
        <v>904</v>
      </c>
      <c r="D5" s="35">
        <v>864</v>
      </c>
      <c r="E5" s="2">
        <f t="shared" si="0"/>
        <v>1768</v>
      </c>
      <c r="F5" s="53">
        <f>+E5-'H15.12'!E5</f>
        <v>4</v>
      </c>
    </row>
    <row r="6" spans="1:6" ht="17.25">
      <c r="A6" s="19" t="s">
        <v>5</v>
      </c>
      <c r="B6" s="33">
        <v>292</v>
      </c>
      <c r="C6" s="34">
        <v>398</v>
      </c>
      <c r="D6" s="35">
        <v>383</v>
      </c>
      <c r="E6" s="2">
        <f t="shared" si="0"/>
        <v>781</v>
      </c>
      <c r="F6" s="53">
        <f>+E6-'H15.12'!E6</f>
        <v>-3</v>
      </c>
    </row>
    <row r="7" spans="1:6" ht="17.25">
      <c r="A7" s="19" t="s">
        <v>6</v>
      </c>
      <c r="B7" s="33">
        <v>516</v>
      </c>
      <c r="C7" s="34">
        <v>686</v>
      </c>
      <c r="D7" s="35">
        <v>688</v>
      </c>
      <c r="E7" s="2">
        <f t="shared" si="0"/>
        <v>1374</v>
      </c>
      <c r="F7" s="53">
        <f>+E7-'H15.12'!E7</f>
        <v>4</v>
      </c>
    </row>
    <row r="8" spans="1:6" ht="17.25">
      <c r="A8" s="19" t="s">
        <v>7</v>
      </c>
      <c r="B8" s="33">
        <v>287</v>
      </c>
      <c r="C8" s="34">
        <v>407</v>
      </c>
      <c r="D8" s="35">
        <v>360</v>
      </c>
      <c r="E8" s="2">
        <f t="shared" si="0"/>
        <v>767</v>
      </c>
      <c r="F8" s="53">
        <f>+E8-'H15.12'!E8</f>
        <v>-2</v>
      </c>
    </row>
    <row r="9" spans="1:6" ht="17.25">
      <c r="A9" s="19" t="s">
        <v>8</v>
      </c>
      <c r="B9" s="33">
        <v>126</v>
      </c>
      <c r="C9" s="34">
        <v>204</v>
      </c>
      <c r="D9" s="35">
        <v>189</v>
      </c>
      <c r="E9" s="2">
        <f t="shared" si="0"/>
        <v>393</v>
      </c>
      <c r="F9" s="53">
        <f>+E9-'H15.12'!E9</f>
        <v>-1</v>
      </c>
    </row>
    <row r="10" spans="1:6" ht="17.25">
      <c r="A10" s="19" t="s">
        <v>9</v>
      </c>
      <c r="B10" s="33">
        <v>80</v>
      </c>
      <c r="C10" s="34">
        <v>136</v>
      </c>
      <c r="D10" s="35">
        <v>129</v>
      </c>
      <c r="E10" s="2">
        <f t="shared" si="0"/>
        <v>265</v>
      </c>
      <c r="F10" s="53">
        <f>+E10-'H15.12'!E10</f>
        <v>-2</v>
      </c>
    </row>
    <row r="11" spans="1:6" ht="17.25">
      <c r="A11" s="19" t="s">
        <v>10</v>
      </c>
      <c r="B11" s="33">
        <v>48</v>
      </c>
      <c r="C11" s="34">
        <v>57</v>
      </c>
      <c r="D11" s="35">
        <v>65</v>
      </c>
      <c r="E11" s="2">
        <f t="shared" si="0"/>
        <v>122</v>
      </c>
      <c r="F11" s="53">
        <f>+E11-'H15.12'!E11</f>
        <v>1</v>
      </c>
    </row>
    <row r="12" spans="1:6" ht="17.25">
      <c r="A12" s="19" t="s">
        <v>11</v>
      </c>
      <c r="B12" s="33">
        <v>339</v>
      </c>
      <c r="C12" s="34">
        <v>316</v>
      </c>
      <c r="D12" s="35">
        <v>304</v>
      </c>
      <c r="E12" s="2">
        <f t="shared" si="0"/>
        <v>620</v>
      </c>
      <c r="F12" s="53">
        <f>+E12-'H15.12'!E12</f>
        <v>-2</v>
      </c>
    </row>
    <row r="13" spans="1:6" ht="17.25">
      <c r="A13" s="19" t="s">
        <v>12</v>
      </c>
      <c r="B13" s="33">
        <v>730</v>
      </c>
      <c r="C13" s="34">
        <v>944</v>
      </c>
      <c r="D13" s="35">
        <v>917</v>
      </c>
      <c r="E13" s="2">
        <f t="shared" si="0"/>
        <v>1861</v>
      </c>
      <c r="F13" s="53">
        <f>+E13-'H15.12'!E13</f>
        <v>9</v>
      </c>
    </row>
    <row r="14" spans="1:6" ht="17.25">
      <c r="A14" s="19" t="s">
        <v>13</v>
      </c>
      <c r="B14" s="33">
        <v>92</v>
      </c>
      <c r="C14" s="34">
        <v>136</v>
      </c>
      <c r="D14" s="35">
        <v>148</v>
      </c>
      <c r="E14" s="2">
        <f t="shared" si="0"/>
        <v>284</v>
      </c>
      <c r="F14" s="53">
        <f>+E14-'H15.12'!E14</f>
        <v>0</v>
      </c>
    </row>
    <row r="15" spans="1:6" ht="17.25">
      <c r="A15" s="19" t="s">
        <v>14</v>
      </c>
      <c r="B15" s="33">
        <v>318</v>
      </c>
      <c r="C15" s="34">
        <v>384</v>
      </c>
      <c r="D15" s="35">
        <v>350</v>
      </c>
      <c r="E15" s="2">
        <f t="shared" si="0"/>
        <v>734</v>
      </c>
      <c r="F15" s="53">
        <f>+E15-'H15.12'!E15</f>
        <v>-2</v>
      </c>
    </row>
    <row r="16" spans="1:6" ht="17.25">
      <c r="A16" s="19" t="s">
        <v>15</v>
      </c>
      <c r="B16" s="33">
        <v>160</v>
      </c>
      <c r="C16" s="34">
        <v>205</v>
      </c>
      <c r="D16" s="35">
        <v>222</v>
      </c>
      <c r="E16" s="2">
        <f t="shared" si="0"/>
        <v>427</v>
      </c>
      <c r="F16" s="53">
        <f>+E16-'H15.12'!E16</f>
        <v>2</v>
      </c>
    </row>
    <row r="17" spans="1:6" ht="17.25">
      <c r="A17" s="19" t="s">
        <v>16</v>
      </c>
      <c r="B17" s="33">
        <v>18</v>
      </c>
      <c r="C17" s="34">
        <v>40</v>
      </c>
      <c r="D17" s="35">
        <v>42</v>
      </c>
      <c r="E17" s="2">
        <f t="shared" si="0"/>
        <v>82</v>
      </c>
      <c r="F17" s="53">
        <f>+E17-'H15.12'!E17</f>
        <v>-1</v>
      </c>
    </row>
    <row r="18" spans="1:6" ht="17.25">
      <c r="A18" s="19" t="s">
        <v>17</v>
      </c>
      <c r="B18" s="33">
        <v>1</v>
      </c>
      <c r="C18" s="34">
        <v>2</v>
      </c>
      <c r="D18" s="35">
        <v>1</v>
      </c>
      <c r="E18" s="2">
        <f t="shared" si="0"/>
        <v>3</v>
      </c>
      <c r="F18" s="53">
        <f>+E18-'H15.12'!E18</f>
        <v>0</v>
      </c>
    </row>
    <row r="19" spans="1:6" ht="18" thickBot="1">
      <c r="A19" s="39" t="s">
        <v>18</v>
      </c>
      <c r="B19" s="40">
        <v>2</v>
      </c>
      <c r="C19" s="41">
        <v>5</v>
      </c>
      <c r="D19" s="42">
        <v>4</v>
      </c>
      <c r="E19" s="43">
        <f t="shared" si="0"/>
        <v>9</v>
      </c>
      <c r="F19" s="53">
        <f>+E19-'H15.12'!E19</f>
        <v>0</v>
      </c>
    </row>
    <row r="20" spans="1:6" ht="17.25">
      <c r="A20" s="18" t="s">
        <v>19</v>
      </c>
      <c r="B20" s="30">
        <v>327</v>
      </c>
      <c r="C20" s="31">
        <v>352</v>
      </c>
      <c r="D20" s="32">
        <v>337</v>
      </c>
      <c r="E20" s="11">
        <f t="shared" si="0"/>
        <v>689</v>
      </c>
      <c r="F20" s="53">
        <f>+E20-'H15.12'!E20</f>
        <v>-1</v>
      </c>
    </row>
    <row r="21" spans="1:6" ht="17.25">
      <c r="A21" s="19" t="s">
        <v>20</v>
      </c>
      <c r="B21" s="33">
        <v>390</v>
      </c>
      <c r="C21" s="34">
        <v>472</v>
      </c>
      <c r="D21" s="35">
        <v>467</v>
      </c>
      <c r="E21" s="2">
        <f t="shared" si="0"/>
        <v>939</v>
      </c>
      <c r="F21" s="53">
        <f>+E21-'H15.12'!E21</f>
        <v>-11</v>
      </c>
    </row>
    <row r="22" spans="1:6" ht="17.25">
      <c r="A22" s="19" t="s">
        <v>21</v>
      </c>
      <c r="B22" s="33">
        <v>627</v>
      </c>
      <c r="C22" s="34">
        <v>671</v>
      </c>
      <c r="D22" s="35">
        <v>774</v>
      </c>
      <c r="E22" s="2">
        <f t="shared" si="0"/>
        <v>1445</v>
      </c>
      <c r="F22" s="53">
        <f>+E22-'H15.12'!E22</f>
        <v>-3</v>
      </c>
    </row>
    <row r="23" spans="1:6" ht="17.25">
      <c r="A23" s="19" t="s">
        <v>22</v>
      </c>
      <c r="B23" s="33">
        <v>306</v>
      </c>
      <c r="C23" s="34">
        <v>430</v>
      </c>
      <c r="D23" s="35">
        <v>431</v>
      </c>
      <c r="E23" s="2">
        <f t="shared" si="0"/>
        <v>861</v>
      </c>
      <c r="F23" s="53">
        <f>+E23-'H15.12'!E23</f>
        <v>0</v>
      </c>
    </row>
    <row r="24" spans="1:6" ht="17.25">
      <c r="A24" s="19" t="s">
        <v>23</v>
      </c>
      <c r="B24" s="33">
        <v>350</v>
      </c>
      <c r="C24" s="34">
        <v>500</v>
      </c>
      <c r="D24" s="35">
        <v>496</v>
      </c>
      <c r="E24" s="2">
        <f t="shared" si="0"/>
        <v>996</v>
      </c>
      <c r="F24" s="53">
        <f>+E24-'H15.12'!E24</f>
        <v>-1</v>
      </c>
    </row>
    <row r="25" spans="1:6" ht="17.25">
      <c r="A25" s="19" t="s">
        <v>24</v>
      </c>
      <c r="B25" s="33">
        <v>445</v>
      </c>
      <c r="C25" s="34">
        <v>633</v>
      </c>
      <c r="D25" s="35">
        <v>612</v>
      </c>
      <c r="E25" s="2">
        <f t="shared" si="0"/>
        <v>1245</v>
      </c>
      <c r="F25" s="53">
        <f>+E25-'H15.12'!E25</f>
        <v>0</v>
      </c>
    </row>
    <row r="26" spans="1:6" ht="18" thickBot="1">
      <c r="A26" s="44" t="s">
        <v>25</v>
      </c>
      <c r="B26" s="45">
        <f>SUM(B20:B25)</f>
        <v>2445</v>
      </c>
      <c r="C26" s="46">
        <f>SUM(C20:C25)</f>
        <v>3058</v>
      </c>
      <c r="D26" s="47">
        <f>SUM(D20:D25)</f>
        <v>3117</v>
      </c>
      <c r="E26" s="48">
        <f>SUM(E20:E25)</f>
        <v>6175</v>
      </c>
      <c r="F26" s="53">
        <f>+E26-'H15.12'!E26</f>
        <v>-16</v>
      </c>
    </row>
    <row r="27" spans="1:6" ht="17.25">
      <c r="A27" s="18" t="s">
        <v>26</v>
      </c>
      <c r="B27" s="30">
        <v>388</v>
      </c>
      <c r="C27" s="31">
        <v>467</v>
      </c>
      <c r="D27" s="32">
        <v>453</v>
      </c>
      <c r="E27" s="11">
        <f>SUM(C27:D27)</f>
        <v>920</v>
      </c>
      <c r="F27" s="53">
        <f>+E27-'H15.12'!E27</f>
        <v>2</v>
      </c>
    </row>
    <row r="28" spans="1:6" ht="17.25">
      <c r="A28" s="19" t="s">
        <v>27</v>
      </c>
      <c r="B28" s="33">
        <v>366</v>
      </c>
      <c r="C28" s="34">
        <v>467</v>
      </c>
      <c r="D28" s="35">
        <v>465</v>
      </c>
      <c r="E28" s="2">
        <f>SUM(C28:D28)</f>
        <v>932</v>
      </c>
      <c r="F28" s="53">
        <f>+E28-'H15.12'!E28</f>
        <v>7</v>
      </c>
    </row>
    <row r="29" spans="1:6" ht="17.25">
      <c r="A29" s="19" t="s">
        <v>28</v>
      </c>
      <c r="B29" s="33">
        <v>424</v>
      </c>
      <c r="C29" s="34">
        <v>541</v>
      </c>
      <c r="D29" s="35">
        <v>658</v>
      </c>
      <c r="E29" s="2">
        <f>SUM(C29:D29)</f>
        <v>1199</v>
      </c>
      <c r="F29" s="53">
        <f>+E29-'H15.12'!E29</f>
        <v>-7</v>
      </c>
    </row>
    <row r="30" spans="1:6" ht="17.25">
      <c r="A30" s="19" t="s">
        <v>29</v>
      </c>
      <c r="B30" s="33">
        <v>182</v>
      </c>
      <c r="C30" s="34">
        <v>238</v>
      </c>
      <c r="D30" s="35">
        <v>260</v>
      </c>
      <c r="E30" s="2">
        <f>SUM(C30:D30)</f>
        <v>498</v>
      </c>
      <c r="F30" s="53">
        <f>+E30-'H15.12'!E30</f>
        <v>1</v>
      </c>
    </row>
    <row r="31" spans="1:6" ht="18" thickBot="1">
      <c r="A31" s="44" t="s">
        <v>30</v>
      </c>
      <c r="B31" s="45">
        <f>SUM(B27:B30)</f>
        <v>1360</v>
      </c>
      <c r="C31" s="46">
        <f>SUM(C27:C30)</f>
        <v>1713</v>
      </c>
      <c r="D31" s="47">
        <f>SUM(D27:D30)</f>
        <v>1836</v>
      </c>
      <c r="E31" s="48">
        <f>SUM(E27:E30)</f>
        <v>3549</v>
      </c>
      <c r="F31" s="53">
        <f>+E31-'H15.12'!E31</f>
        <v>3</v>
      </c>
    </row>
    <row r="32" spans="1:6" ht="17.25">
      <c r="A32" s="18" t="s">
        <v>31</v>
      </c>
      <c r="B32" s="30">
        <v>37</v>
      </c>
      <c r="C32" s="31">
        <v>39</v>
      </c>
      <c r="D32" s="32">
        <v>40</v>
      </c>
      <c r="E32" s="11">
        <f>SUM(C32:D32)</f>
        <v>79</v>
      </c>
      <c r="F32" s="53">
        <f>+E32-'H15.12'!E32</f>
        <v>11</v>
      </c>
    </row>
    <row r="33" spans="1:6" ht="17.25">
      <c r="A33" s="19" t="s">
        <v>32</v>
      </c>
      <c r="B33" s="33">
        <v>203</v>
      </c>
      <c r="C33" s="34">
        <v>310</v>
      </c>
      <c r="D33" s="35">
        <v>312</v>
      </c>
      <c r="E33" s="2">
        <f>SUM(C33:D33)</f>
        <v>622</v>
      </c>
      <c r="F33" s="53">
        <f>+E33-'H15.12'!E33</f>
        <v>37</v>
      </c>
    </row>
    <row r="34" spans="1:6" ht="17.25">
      <c r="A34" s="19" t="s">
        <v>33</v>
      </c>
      <c r="B34" s="33">
        <v>172</v>
      </c>
      <c r="C34" s="34">
        <v>246</v>
      </c>
      <c r="D34" s="35">
        <v>236</v>
      </c>
      <c r="E34" s="2">
        <f>SUM(C34:D34)</f>
        <v>482</v>
      </c>
      <c r="F34" s="53">
        <f>+E34-'H15.12'!E34</f>
        <v>18</v>
      </c>
    </row>
    <row r="35" spans="1:6" ht="18" thickBot="1">
      <c r="A35" s="44" t="s">
        <v>34</v>
      </c>
      <c r="B35" s="49">
        <f>SUM(B32:B34)</f>
        <v>412</v>
      </c>
      <c r="C35" s="49">
        <f>SUM(C32:C34)</f>
        <v>595</v>
      </c>
      <c r="D35" s="49">
        <f>SUM(D32:D34)</f>
        <v>588</v>
      </c>
      <c r="E35" s="48">
        <f>SUM(E32:E34)</f>
        <v>1183</v>
      </c>
      <c r="F35" s="53">
        <f>+E35-'H15.12'!E35</f>
        <v>66</v>
      </c>
    </row>
    <row r="36" spans="1:6" ht="17.25">
      <c r="A36" s="18" t="s">
        <v>35</v>
      </c>
      <c r="B36" s="30">
        <v>130</v>
      </c>
      <c r="C36" s="31">
        <v>156</v>
      </c>
      <c r="D36" s="32">
        <v>183</v>
      </c>
      <c r="E36" s="11">
        <f>SUM(C36:D36)</f>
        <v>339</v>
      </c>
      <c r="F36" s="53">
        <f>+E36-'H15.12'!E36</f>
        <v>0</v>
      </c>
    </row>
    <row r="37" spans="1:6" ht="17.25">
      <c r="A37" s="20" t="s">
        <v>36</v>
      </c>
      <c r="B37" s="36">
        <v>58</v>
      </c>
      <c r="C37" s="37">
        <v>87</v>
      </c>
      <c r="D37" s="38">
        <v>117</v>
      </c>
      <c r="E37" s="17">
        <f>SUM(C37:D37)</f>
        <v>204</v>
      </c>
      <c r="F37" s="53">
        <f>+E37-'H15.12'!E37</f>
        <v>6</v>
      </c>
    </row>
    <row r="38" spans="1:6" ht="17.25">
      <c r="A38" s="21" t="s">
        <v>38</v>
      </c>
      <c r="B38" s="25">
        <f>SUM(B4:B19)+B26+B31+B35+B36+B37</f>
        <v>8205</v>
      </c>
      <c r="C38" s="23">
        <f>SUM(C4:C19)+C26+C31+C35+C36+C37</f>
        <v>10549</v>
      </c>
      <c r="D38" s="1">
        <f>SUM(D4:D19)+D26+D31+D35+D36+D37</f>
        <v>10597</v>
      </c>
      <c r="E38" s="2">
        <f>SUM(E4:E19)+E26+E31+E35+E36+E37</f>
        <v>21146</v>
      </c>
      <c r="F38" s="53">
        <f>+E38-'H15.12'!E38</f>
        <v>66</v>
      </c>
    </row>
    <row r="39" spans="1:6" ht="18" thickBot="1">
      <c r="A39" s="22" t="s">
        <v>37</v>
      </c>
      <c r="B39" s="26">
        <f>+B38-B37</f>
        <v>8147</v>
      </c>
      <c r="C39" s="24">
        <f>+C38-C37</f>
        <v>10462</v>
      </c>
      <c r="D39" s="12">
        <f>+D38-D37</f>
        <v>10480</v>
      </c>
      <c r="E39" s="13">
        <f>+E38-E37</f>
        <v>20942</v>
      </c>
      <c r="F39" s="53">
        <f>+E39-'H15.12'!E39</f>
        <v>60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8147</v>
      </c>
      <c r="C41" s="5" t="s">
        <v>0</v>
      </c>
      <c r="D41" s="54">
        <f>+B41-'H15.12'!B41</f>
        <v>19</v>
      </c>
      <c r="E41" s="3"/>
    </row>
    <row r="42" spans="1:5" ht="17.25">
      <c r="A42" s="15" t="s">
        <v>43</v>
      </c>
      <c r="B42" s="7">
        <f>+E39</f>
        <v>20942</v>
      </c>
      <c r="C42" s="8" t="s">
        <v>44</v>
      </c>
      <c r="D42" s="54">
        <f>+B42-'H15.12'!B42</f>
        <v>60</v>
      </c>
      <c r="E42" s="3"/>
    </row>
    <row r="43" spans="1:5" ht="17.25">
      <c r="A43" s="15" t="s">
        <v>1</v>
      </c>
      <c r="B43" s="7">
        <f>+C39</f>
        <v>10462</v>
      </c>
      <c r="C43" s="8" t="s">
        <v>44</v>
      </c>
      <c r="D43" s="54">
        <f>+B43-'H15.12'!B43</f>
        <v>20</v>
      </c>
      <c r="E43" s="3"/>
    </row>
    <row r="44" spans="1:5" ht="18" thickBot="1">
      <c r="A44" s="16" t="s">
        <v>2</v>
      </c>
      <c r="B44" s="9">
        <f>+D39</f>
        <v>10480</v>
      </c>
      <c r="C44" s="10" t="s">
        <v>44</v>
      </c>
      <c r="D44" s="54">
        <f>+B44-'H15.12'!B44</f>
        <v>40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44" sqref="D4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56</v>
      </c>
      <c r="E1" s="56"/>
      <c r="F1" s="50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1" t="s">
        <v>59</v>
      </c>
    </row>
    <row r="3" spans="1:6" ht="18" thickBot="1">
      <c r="A3" s="61"/>
      <c r="B3" s="59"/>
      <c r="C3" s="27" t="s">
        <v>1</v>
      </c>
      <c r="D3" s="28" t="s">
        <v>2</v>
      </c>
      <c r="E3" s="29" t="s">
        <v>41</v>
      </c>
      <c r="F3" s="52" t="s">
        <v>58</v>
      </c>
    </row>
    <row r="4" spans="1:6" ht="17.25">
      <c r="A4" s="18" t="s">
        <v>3</v>
      </c>
      <c r="B4" s="30">
        <v>75</v>
      </c>
      <c r="C4" s="31">
        <v>110</v>
      </c>
      <c r="D4" s="32">
        <v>86</v>
      </c>
      <c r="E4" s="11">
        <f aca="true" t="shared" si="0" ref="E4:E25">SUM(C4:D4)</f>
        <v>196</v>
      </c>
      <c r="F4" s="53">
        <f>+E4-'H16.1'!E4</f>
        <v>-10</v>
      </c>
    </row>
    <row r="5" spans="1:6" ht="17.25">
      <c r="A5" s="19" t="s">
        <v>4</v>
      </c>
      <c r="B5" s="33">
        <v>711</v>
      </c>
      <c r="C5" s="34">
        <v>900</v>
      </c>
      <c r="D5" s="35">
        <v>864</v>
      </c>
      <c r="E5" s="2">
        <f t="shared" si="0"/>
        <v>1764</v>
      </c>
      <c r="F5" s="53">
        <f>+E5-'H16.1'!E5</f>
        <v>-4</v>
      </c>
    </row>
    <row r="6" spans="1:6" ht="17.25">
      <c r="A6" s="19" t="s">
        <v>5</v>
      </c>
      <c r="B6" s="33">
        <v>291</v>
      </c>
      <c r="C6" s="34">
        <v>393</v>
      </c>
      <c r="D6" s="35">
        <v>384</v>
      </c>
      <c r="E6" s="2">
        <f t="shared" si="0"/>
        <v>777</v>
      </c>
      <c r="F6" s="53">
        <f>+E6-'H16.1'!E6</f>
        <v>-4</v>
      </c>
    </row>
    <row r="7" spans="1:6" ht="17.25">
      <c r="A7" s="19" t="s">
        <v>6</v>
      </c>
      <c r="B7" s="33">
        <v>516</v>
      </c>
      <c r="C7" s="34">
        <v>686</v>
      </c>
      <c r="D7" s="35">
        <v>685</v>
      </c>
      <c r="E7" s="2">
        <f t="shared" si="0"/>
        <v>1371</v>
      </c>
      <c r="F7" s="53">
        <f>+E7-'H16.1'!E7</f>
        <v>-3</v>
      </c>
    </row>
    <row r="8" spans="1:6" ht="17.25">
      <c r="A8" s="19" t="s">
        <v>7</v>
      </c>
      <c r="B8" s="33">
        <v>291</v>
      </c>
      <c r="C8" s="34">
        <v>409</v>
      </c>
      <c r="D8" s="35">
        <v>363</v>
      </c>
      <c r="E8" s="2">
        <f t="shared" si="0"/>
        <v>772</v>
      </c>
      <c r="F8" s="53">
        <f>+E8-'H16.1'!E8</f>
        <v>5</v>
      </c>
    </row>
    <row r="9" spans="1:6" ht="17.25">
      <c r="A9" s="19" t="s">
        <v>8</v>
      </c>
      <c r="B9" s="33">
        <v>126</v>
      </c>
      <c r="C9" s="34">
        <v>203</v>
      </c>
      <c r="D9" s="35">
        <v>189</v>
      </c>
      <c r="E9" s="2">
        <f t="shared" si="0"/>
        <v>392</v>
      </c>
      <c r="F9" s="53">
        <f>+E9-'H16.1'!E9</f>
        <v>-1</v>
      </c>
    </row>
    <row r="10" spans="1:6" ht="17.25">
      <c r="A10" s="19" t="s">
        <v>9</v>
      </c>
      <c r="B10" s="33">
        <v>80</v>
      </c>
      <c r="C10" s="34">
        <v>135</v>
      </c>
      <c r="D10" s="35">
        <v>128</v>
      </c>
      <c r="E10" s="2">
        <f t="shared" si="0"/>
        <v>263</v>
      </c>
      <c r="F10" s="53">
        <f>+E10-'H16.1'!E10</f>
        <v>-2</v>
      </c>
    </row>
    <row r="11" spans="1:6" ht="17.25">
      <c r="A11" s="19" t="s">
        <v>10</v>
      </c>
      <c r="B11" s="33">
        <v>48</v>
      </c>
      <c r="C11" s="34">
        <v>57</v>
      </c>
      <c r="D11" s="35">
        <v>65</v>
      </c>
      <c r="E11" s="2">
        <f t="shared" si="0"/>
        <v>122</v>
      </c>
      <c r="F11" s="53">
        <f>+E11-'H16.1'!E11</f>
        <v>0</v>
      </c>
    </row>
    <row r="12" spans="1:6" ht="17.25">
      <c r="A12" s="19" t="s">
        <v>11</v>
      </c>
      <c r="B12" s="33">
        <v>340</v>
      </c>
      <c r="C12" s="34">
        <v>316</v>
      </c>
      <c r="D12" s="35">
        <v>303</v>
      </c>
      <c r="E12" s="2">
        <f t="shared" si="0"/>
        <v>619</v>
      </c>
      <c r="F12" s="53">
        <f>+E12-'H16.1'!E12</f>
        <v>-1</v>
      </c>
    </row>
    <row r="13" spans="1:6" ht="17.25">
      <c r="A13" s="19" t="s">
        <v>12</v>
      </c>
      <c r="B13" s="33">
        <v>732</v>
      </c>
      <c r="C13" s="34">
        <v>943</v>
      </c>
      <c r="D13" s="35">
        <v>912</v>
      </c>
      <c r="E13" s="2">
        <f t="shared" si="0"/>
        <v>1855</v>
      </c>
      <c r="F13" s="53">
        <f>+E13-'H16.1'!E13</f>
        <v>-6</v>
      </c>
    </row>
    <row r="14" spans="1:6" ht="17.25">
      <c r="A14" s="19" t="s">
        <v>13</v>
      </c>
      <c r="B14" s="33">
        <v>94</v>
      </c>
      <c r="C14" s="34">
        <v>140</v>
      </c>
      <c r="D14" s="35">
        <v>150</v>
      </c>
      <c r="E14" s="2">
        <f t="shared" si="0"/>
        <v>290</v>
      </c>
      <c r="F14" s="53">
        <f>+E14-'H16.1'!E14</f>
        <v>6</v>
      </c>
    </row>
    <row r="15" spans="1:6" ht="17.25">
      <c r="A15" s="19" t="s">
        <v>14</v>
      </c>
      <c r="B15" s="33">
        <v>319</v>
      </c>
      <c r="C15" s="34">
        <v>385</v>
      </c>
      <c r="D15" s="35">
        <v>351</v>
      </c>
      <c r="E15" s="2">
        <f t="shared" si="0"/>
        <v>736</v>
      </c>
      <c r="F15" s="53">
        <f>+E15-'H16.1'!E15</f>
        <v>2</v>
      </c>
    </row>
    <row r="16" spans="1:6" ht="17.25">
      <c r="A16" s="19" t="s">
        <v>15</v>
      </c>
      <c r="B16" s="33">
        <v>161</v>
      </c>
      <c r="C16" s="34">
        <v>208</v>
      </c>
      <c r="D16" s="35">
        <v>221</v>
      </c>
      <c r="E16" s="2">
        <f t="shared" si="0"/>
        <v>429</v>
      </c>
      <c r="F16" s="53">
        <f>+E16-'H16.1'!E16</f>
        <v>2</v>
      </c>
    </row>
    <row r="17" spans="1:6" ht="17.25">
      <c r="A17" s="19" t="s">
        <v>16</v>
      </c>
      <c r="B17" s="33">
        <v>18</v>
      </c>
      <c r="C17" s="34">
        <v>40</v>
      </c>
      <c r="D17" s="35">
        <v>42</v>
      </c>
      <c r="E17" s="2">
        <f t="shared" si="0"/>
        <v>82</v>
      </c>
      <c r="F17" s="53">
        <f>+E17-'H16.1'!E17</f>
        <v>0</v>
      </c>
    </row>
    <row r="18" spans="1:6" ht="17.25">
      <c r="A18" s="19" t="s">
        <v>17</v>
      </c>
      <c r="B18" s="33">
        <v>1</v>
      </c>
      <c r="C18" s="34">
        <v>2</v>
      </c>
      <c r="D18" s="35">
        <v>1</v>
      </c>
      <c r="E18" s="2">
        <f t="shared" si="0"/>
        <v>3</v>
      </c>
      <c r="F18" s="53">
        <f>+E18-'H16.1'!E18</f>
        <v>0</v>
      </c>
    </row>
    <row r="19" spans="1:6" ht="18" thickBot="1">
      <c r="A19" s="39" t="s">
        <v>18</v>
      </c>
      <c r="B19" s="40">
        <v>2</v>
      </c>
      <c r="C19" s="41">
        <v>5</v>
      </c>
      <c r="D19" s="42">
        <v>4</v>
      </c>
      <c r="E19" s="43">
        <f t="shared" si="0"/>
        <v>9</v>
      </c>
      <c r="F19" s="53">
        <f>+E19-'H16.1'!E19</f>
        <v>0</v>
      </c>
    </row>
    <row r="20" spans="1:6" ht="17.25">
      <c r="A20" s="18" t="s">
        <v>19</v>
      </c>
      <c r="B20" s="30">
        <v>318</v>
      </c>
      <c r="C20" s="31">
        <v>349</v>
      </c>
      <c r="D20" s="32">
        <v>334</v>
      </c>
      <c r="E20" s="11">
        <f t="shared" si="0"/>
        <v>683</v>
      </c>
      <c r="F20" s="53">
        <f>+E20-'H16.1'!E20</f>
        <v>-6</v>
      </c>
    </row>
    <row r="21" spans="1:6" ht="17.25">
      <c r="A21" s="19" t="s">
        <v>20</v>
      </c>
      <c r="B21" s="33">
        <v>390</v>
      </c>
      <c r="C21" s="34">
        <v>472</v>
      </c>
      <c r="D21" s="35">
        <v>466</v>
      </c>
      <c r="E21" s="2">
        <f t="shared" si="0"/>
        <v>938</v>
      </c>
      <c r="F21" s="53">
        <f>+E21-'H16.1'!E21</f>
        <v>-1</v>
      </c>
    </row>
    <row r="22" spans="1:6" ht="17.25">
      <c r="A22" s="19" t="s">
        <v>21</v>
      </c>
      <c r="B22" s="33">
        <v>625</v>
      </c>
      <c r="C22" s="34">
        <v>671</v>
      </c>
      <c r="D22" s="35">
        <v>774</v>
      </c>
      <c r="E22" s="2">
        <f t="shared" si="0"/>
        <v>1445</v>
      </c>
      <c r="F22" s="53">
        <f>+E22-'H16.1'!E22</f>
        <v>0</v>
      </c>
    </row>
    <row r="23" spans="1:6" ht="17.25">
      <c r="A23" s="19" t="s">
        <v>22</v>
      </c>
      <c r="B23" s="33">
        <v>307</v>
      </c>
      <c r="C23" s="34">
        <v>433</v>
      </c>
      <c r="D23" s="35">
        <v>431</v>
      </c>
      <c r="E23" s="2">
        <f t="shared" si="0"/>
        <v>864</v>
      </c>
      <c r="F23" s="53">
        <f>+E23-'H16.1'!E23</f>
        <v>3</v>
      </c>
    </row>
    <row r="24" spans="1:6" ht="17.25">
      <c r="A24" s="19" t="s">
        <v>23</v>
      </c>
      <c r="B24" s="33">
        <v>351</v>
      </c>
      <c r="C24" s="34">
        <v>502</v>
      </c>
      <c r="D24" s="35">
        <v>496</v>
      </c>
      <c r="E24" s="2">
        <f t="shared" si="0"/>
        <v>998</v>
      </c>
      <c r="F24" s="53">
        <f>+E24-'H16.1'!E24</f>
        <v>2</v>
      </c>
    </row>
    <row r="25" spans="1:6" ht="17.25">
      <c r="A25" s="19" t="s">
        <v>24</v>
      </c>
      <c r="B25" s="33">
        <v>447</v>
      </c>
      <c r="C25" s="34">
        <v>634</v>
      </c>
      <c r="D25" s="35">
        <v>615</v>
      </c>
      <c r="E25" s="2">
        <f t="shared" si="0"/>
        <v>1249</v>
      </c>
      <c r="F25" s="53">
        <f>+E25-'H16.1'!E25</f>
        <v>4</v>
      </c>
    </row>
    <row r="26" spans="1:6" ht="18" thickBot="1">
      <c r="A26" s="44" t="s">
        <v>25</v>
      </c>
      <c r="B26" s="45">
        <f>SUM(B20:B25)</f>
        <v>2438</v>
      </c>
      <c r="C26" s="46">
        <f>SUM(C20:C25)</f>
        <v>3061</v>
      </c>
      <c r="D26" s="47">
        <f>SUM(D20:D25)</f>
        <v>3116</v>
      </c>
      <c r="E26" s="48">
        <f>SUM(E20:E25)</f>
        <v>6177</v>
      </c>
      <c r="F26" s="53">
        <f>+E26-'H16.1'!E26</f>
        <v>2</v>
      </c>
    </row>
    <row r="27" spans="1:6" ht="17.25">
      <c r="A27" s="18" t="s">
        <v>26</v>
      </c>
      <c r="B27" s="30">
        <v>386</v>
      </c>
      <c r="C27" s="31">
        <v>468</v>
      </c>
      <c r="D27" s="32">
        <v>451</v>
      </c>
      <c r="E27" s="11">
        <f>SUM(C27:D27)</f>
        <v>919</v>
      </c>
      <c r="F27" s="53">
        <f>+E27-'H16.1'!E27</f>
        <v>-1</v>
      </c>
    </row>
    <row r="28" spans="1:6" ht="17.25">
      <c r="A28" s="19" t="s">
        <v>27</v>
      </c>
      <c r="B28" s="33">
        <v>365</v>
      </c>
      <c r="C28" s="34">
        <v>466</v>
      </c>
      <c r="D28" s="35">
        <v>466</v>
      </c>
      <c r="E28" s="2">
        <f>SUM(C28:D28)</f>
        <v>932</v>
      </c>
      <c r="F28" s="53">
        <f>+E28-'H16.1'!E28</f>
        <v>0</v>
      </c>
    </row>
    <row r="29" spans="1:6" ht="17.25">
      <c r="A29" s="19" t="s">
        <v>28</v>
      </c>
      <c r="B29" s="33">
        <v>428</v>
      </c>
      <c r="C29" s="34">
        <v>538</v>
      </c>
      <c r="D29" s="35">
        <v>662</v>
      </c>
      <c r="E29" s="2">
        <f>SUM(C29:D29)</f>
        <v>1200</v>
      </c>
      <c r="F29" s="53">
        <f>+E29-'H16.1'!E29</f>
        <v>1</v>
      </c>
    </row>
    <row r="30" spans="1:6" ht="17.25">
      <c r="A30" s="19" t="s">
        <v>29</v>
      </c>
      <c r="B30" s="33">
        <v>180</v>
      </c>
      <c r="C30" s="34">
        <v>234</v>
      </c>
      <c r="D30" s="35">
        <v>260</v>
      </c>
      <c r="E30" s="2">
        <f>SUM(C30:D30)</f>
        <v>494</v>
      </c>
      <c r="F30" s="53">
        <f>+E30-'H16.1'!E30</f>
        <v>-4</v>
      </c>
    </row>
    <row r="31" spans="1:6" ht="18" thickBot="1">
      <c r="A31" s="44" t="s">
        <v>30</v>
      </c>
      <c r="B31" s="45">
        <f>SUM(B27:B30)</f>
        <v>1359</v>
      </c>
      <c r="C31" s="46">
        <f>SUM(C27:C30)</f>
        <v>1706</v>
      </c>
      <c r="D31" s="47">
        <f>SUM(D27:D30)</f>
        <v>1839</v>
      </c>
      <c r="E31" s="48">
        <f>SUM(E27:E30)</f>
        <v>3545</v>
      </c>
      <c r="F31" s="53">
        <f>+E31-'H16.1'!E31</f>
        <v>-4</v>
      </c>
    </row>
    <row r="32" spans="1:6" ht="17.25">
      <c r="A32" s="18" t="s">
        <v>31</v>
      </c>
      <c r="B32" s="30">
        <v>37</v>
      </c>
      <c r="C32" s="31">
        <v>40</v>
      </c>
      <c r="D32" s="32">
        <v>39</v>
      </c>
      <c r="E32" s="11">
        <f>SUM(C32:D32)</f>
        <v>79</v>
      </c>
      <c r="F32" s="53">
        <f>+E32-'H16.1'!E32</f>
        <v>0</v>
      </c>
    </row>
    <row r="33" spans="1:6" ht="17.25">
      <c r="A33" s="19" t="s">
        <v>32</v>
      </c>
      <c r="B33" s="33">
        <v>208</v>
      </c>
      <c r="C33" s="34">
        <v>320</v>
      </c>
      <c r="D33" s="35">
        <v>319</v>
      </c>
      <c r="E33" s="2">
        <f>SUM(C33:D33)</f>
        <v>639</v>
      </c>
      <c r="F33" s="53">
        <f>+E33-'H16.1'!E33</f>
        <v>17</v>
      </c>
    </row>
    <row r="34" spans="1:6" ht="17.25">
      <c r="A34" s="19" t="s">
        <v>33</v>
      </c>
      <c r="B34" s="33">
        <v>174</v>
      </c>
      <c r="C34" s="34">
        <v>247</v>
      </c>
      <c r="D34" s="35">
        <v>239</v>
      </c>
      <c r="E34" s="2">
        <f>SUM(C34:D34)</f>
        <v>486</v>
      </c>
      <c r="F34" s="53">
        <f>+E34-'H16.1'!E34</f>
        <v>4</v>
      </c>
    </row>
    <row r="35" spans="1:6" ht="18" thickBot="1">
      <c r="A35" s="44" t="s">
        <v>34</v>
      </c>
      <c r="B35" s="49">
        <f>SUM(B32:B34)</f>
        <v>419</v>
      </c>
      <c r="C35" s="49">
        <f>SUM(C32:C34)</f>
        <v>607</v>
      </c>
      <c r="D35" s="49">
        <f>SUM(D32:D34)</f>
        <v>597</v>
      </c>
      <c r="E35" s="48">
        <f>SUM(E32:E34)</f>
        <v>1204</v>
      </c>
      <c r="F35" s="53">
        <f>+E35-'H16.1'!E35</f>
        <v>21</v>
      </c>
    </row>
    <row r="36" spans="1:6" ht="17.25">
      <c r="A36" s="18" t="s">
        <v>35</v>
      </c>
      <c r="B36" s="30">
        <v>131</v>
      </c>
      <c r="C36" s="31">
        <v>157</v>
      </c>
      <c r="D36" s="32">
        <v>184</v>
      </c>
      <c r="E36" s="11">
        <f>SUM(C36:D36)</f>
        <v>341</v>
      </c>
      <c r="F36" s="53">
        <f>+E36-'H16.1'!E36</f>
        <v>2</v>
      </c>
    </row>
    <row r="37" spans="1:6" ht="17.25">
      <c r="A37" s="20" t="s">
        <v>36</v>
      </c>
      <c r="B37" s="36">
        <v>63</v>
      </c>
      <c r="C37" s="37">
        <v>92</v>
      </c>
      <c r="D37" s="38">
        <v>118</v>
      </c>
      <c r="E37" s="17">
        <f>SUM(C37:D37)</f>
        <v>210</v>
      </c>
      <c r="F37" s="53">
        <f>+E37-'H16.1'!E37</f>
        <v>6</v>
      </c>
    </row>
    <row r="38" spans="1:6" ht="17.25">
      <c r="A38" s="21" t="s">
        <v>38</v>
      </c>
      <c r="B38" s="25">
        <f>SUM(B4:B19)+B26+B31+B35+B36+B37</f>
        <v>8215</v>
      </c>
      <c r="C38" s="23">
        <f>SUM(C4:C19)+C26+C31+C35+C36+C37</f>
        <v>10555</v>
      </c>
      <c r="D38" s="1">
        <f>SUM(D4:D19)+D26+D31+D35+D36+D37</f>
        <v>10602</v>
      </c>
      <c r="E38" s="2">
        <f>SUM(E4:E19)+E26+E31+E35+E36+E37</f>
        <v>21157</v>
      </c>
      <c r="F38" s="53">
        <f>+E38-'H16.1'!E38</f>
        <v>11</v>
      </c>
    </row>
    <row r="39" spans="1:6" ht="18" thickBot="1">
      <c r="A39" s="22" t="s">
        <v>37</v>
      </c>
      <c r="B39" s="26">
        <f>+B38-B37</f>
        <v>8152</v>
      </c>
      <c r="C39" s="24">
        <f>+C38-C37</f>
        <v>10463</v>
      </c>
      <c r="D39" s="12">
        <f>+D38-D37</f>
        <v>10484</v>
      </c>
      <c r="E39" s="13">
        <f>+E38-E37</f>
        <v>20947</v>
      </c>
      <c r="F39" s="53">
        <f>+E39-'H16.1'!E39</f>
        <v>5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8152</v>
      </c>
      <c r="C41" s="5" t="s">
        <v>0</v>
      </c>
      <c r="D41" s="54">
        <f>+B41-'H16.1'!B41</f>
        <v>5</v>
      </c>
      <c r="E41" s="3"/>
    </row>
    <row r="42" spans="1:5" ht="17.25">
      <c r="A42" s="15" t="s">
        <v>43</v>
      </c>
      <c r="B42" s="7">
        <f>+E39</f>
        <v>20947</v>
      </c>
      <c r="C42" s="8" t="s">
        <v>44</v>
      </c>
      <c r="D42" s="54">
        <f>+B42-'H16.1'!B42</f>
        <v>5</v>
      </c>
      <c r="E42" s="3"/>
    </row>
    <row r="43" spans="1:5" ht="17.25">
      <c r="A43" s="15" t="s">
        <v>1</v>
      </c>
      <c r="B43" s="7">
        <f>+C39</f>
        <v>10463</v>
      </c>
      <c r="C43" s="8" t="s">
        <v>44</v>
      </c>
      <c r="D43" s="54">
        <f>+B43-'H16.1'!B43</f>
        <v>1</v>
      </c>
      <c r="E43" s="3"/>
    </row>
    <row r="44" spans="1:5" ht="18" thickBot="1">
      <c r="A44" s="16" t="s">
        <v>2</v>
      </c>
      <c r="B44" s="9">
        <f>+D39</f>
        <v>10484</v>
      </c>
      <c r="C44" s="10" t="s">
        <v>44</v>
      </c>
      <c r="D44" s="54">
        <f>+B44-'H16.1'!B44</f>
        <v>4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E45" sqref="E45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57</v>
      </c>
      <c r="E1" s="56"/>
      <c r="F1" s="50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1" t="s">
        <v>59</v>
      </c>
    </row>
    <row r="3" spans="1:6" ht="18" thickBot="1">
      <c r="A3" s="61"/>
      <c r="B3" s="59"/>
      <c r="C3" s="27" t="s">
        <v>1</v>
      </c>
      <c r="D3" s="28" t="s">
        <v>2</v>
      </c>
      <c r="E3" s="29" t="s">
        <v>41</v>
      </c>
      <c r="F3" s="52" t="s">
        <v>58</v>
      </c>
    </row>
    <row r="4" spans="1:6" ht="17.25">
      <c r="A4" s="18" t="s">
        <v>3</v>
      </c>
      <c r="B4" s="30">
        <v>75</v>
      </c>
      <c r="C4" s="31">
        <v>110</v>
      </c>
      <c r="D4" s="32">
        <v>87</v>
      </c>
      <c r="E4" s="11">
        <f aca="true" t="shared" si="0" ref="E4:E25">SUM(C4:D4)</f>
        <v>197</v>
      </c>
      <c r="F4" s="53">
        <f>+E4-'H16.2'!E4</f>
        <v>1</v>
      </c>
    </row>
    <row r="5" spans="1:6" ht="17.25">
      <c r="A5" s="19" t="s">
        <v>4</v>
      </c>
      <c r="B5" s="33">
        <v>716</v>
      </c>
      <c r="C5" s="34">
        <v>903</v>
      </c>
      <c r="D5" s="35">
        <v>855</v>
      </c>
      <c r="E5" s="2">
        <f t="shared" si="0"/>
        <v>1758</v>
      </c>
      <c r="F5" s="53">
        <f>+E5-'H16.2'!E5</f>
        <v>-6</v>
      </c>
    </row>
    <row r="6" spans="1:6" ht="17.25">
      <c r="A6" s="19" t="s">
        <v>5</v>
      </c>
      <c r="B6" s="33">
        <v>295</v>
      </c>
      <c r="C6" s="34">
        <v>395</v>
      </c>
      <c r="D6" s="35">
        <v>387</v>
      </c>
      <c r="E6" s="2">
        <f t="shared" si="0"/>
        <v>782</v>
      </c>
      <c r="F6" s="53">
        <f>+E6-'H16.2'!E6</f>
        <v>5</v>
      </c>
    </row>
    <row r="7" spans="1:6" ht="17.25">
      <c r="A7" s="19" t="s">
        <v>6</v>
      </c>
      <c r="B7" s="33">
        <v>518</v>
      </c>
      <c r="C7" s="34">
        <v>688</v>
      </c>
      <c r="D7" s="35">
        <v>687</v>
      </c>
      <c r="E7" s="2">
        <f t="shared" si="0"/>
        <v>1375</v>
      </c>
      <c r="F7" s="53">
        <f>+E7-'H16.2'!E7</f>
        <v>4</v>
      </c>
    </row>
    <row r="8" spans="1:6" ht="17.25">
      <c r="A8" s="19" t="s">
        <v>7</v>
      </c>
      <c r="B8" s="33">
        <v>290</v>
      </c>
      <c r="C8" s="34">
        <v>406</v>
      </c>
      <c r="D8" s="35">
        <v>363</v>
      </c>
      <c r="E8" s="2">
        <f t="shared" si="0"/>
        <v>769</v>
      </c>
      <c r="F8" s="53">
        <f>+E8-'H16.2'!E8</f>
        <v>-3</v>
      </c>
    </row>
    <row r="9" spans="1:6" ht="17.25">
      <c r="A9" s="19" t="s">
        <v>8</v>
      </c>
      <c r="B9" s="33">
        <v>127</v>
      </c>
      <c r="C9" s="34">
        <v>202</v>
      </c>
      <c r="D9" s="35">
        <v>190</v>
      </c>
      <c r="E9" s="2">
        <f t="shared" si="0"/>
        <v>392</v>
      </c>
      <c r="F9" s="53">
        <f>+E9-'H16.2'!E9</f>
        <v>0</v>
      </c>
    </row>
    <row r="10" spans="1:6" ht="17.25">
      <c r="A10" s="19" t="s">
        <v>9</v>
      </c>
      <c r="B10" s="33">
        <v>80</v>
      </c>
      <c r="C10" s="34">
        <v>135</v>
      </c>
      <c r="D10" s="35">
        <v>128</v>
      </c>
      <c r="E10" s="2">
        <f t="shared" si="0"/>
        <v>263</v>
      </c>
      <c r="F10" s="53">
        <f>+E10-'H16.2'!E10</f>
        <v>0</v>
      </c>
    </row>
    <row r="11" spans="1:6" ht="17.25">
      <c r="A11" s="19" t="s">
        <v>10</v>
      </c>
      <c r="B11" s="33">
        <v>48</v>
      </c>
      <c r="C11" s="34">
        <v>57</v>
      </c>
      <c r="D11" s="35">
        <v>65</v>
      </c>
      <c r="E11" s="2">
        <f t="shared" si="0"/>
        <v>122</v>
      </c>
      <c r="F11" s="53">
        <f>+E11-'H16.2'!E11</f>
        <v>0</v>
      </c>
    </row>
    <row r="12" spans="1:6" ht="17.25">
      <c r="A12" s="19" t="s">
        <v>11</v>
      </c>
      <c r="B12" s="33">
        <v>338</v>
      </c>
      <c r="C12" s="34">
        <v>313</v>
      </c>
      <c r="D12" s="35">
        <v>302</v>
      </c>
      <c r="E12" s="2">
        <f t="shared" si="0"/>
        <v>615</v>
      </c>
      <c r="F12" s="53">
        <f>+E12-'H16.2'!E12</f>
        <v>-4</v>
      </c>
    </row>
    <row r="13" spans="1:6" ht="17.25">
      <c r="A13" s="19" t="s">
        <v>12</v>
      </c>
      <c r="B13" s="33">
        <v>743</v>
      </c>
      <c r="C13" s="34">
        <v>948</v>
      </c>
      <c r="D13" s="35">
        <v>917</v>
      </c>
      <c r="E13" s="2">
        <f t="shared" si="0"/>
        <v>1865</v>
      </c>
      <c r="F13" s="53">
        <f>+E13-'H16.2'!E13</f>
        <v>10</v>
      </c>
    </row>
    <row r="14" spans="1:6" ht="17.25">
      <c r="A14" s="19" t="s">
        <v>13</v>
      </c>
      <c r="B14" s="33">
        <v>95</v>
      </c>
      <c r="C14" s="34">
        <v>139</v>
      </c>
      <c r="D14" s="35">
        <v>150</v>
      </c>
      <c r="E14" s="2">
        <f t="shared" si="0"/>
        <v>289</v>
      </c>
      <c r="F14" s="53">
        <f>+E14-'H16.2'!E14</f>
        <v>-1</v>
      </c>
    </row>
    <row r="15" spans="1:6" ht="17.25">
      <c r="A15" s="19" t="s">
        <v>14</v>
      </c>
      <c r="B15" s="33">
        <v>317</v>
      </c>
      <c r="C15" s="34">
        <v>382</v>
      </c>
      <c r="D15" s="35">
        <v>349</v>
      </c>
      <c r="E15" s="2">
        <f t="shared" si="0"/>
        <v>731</v>
      </c>
      <c r="F15" s="53">
        <f>+E15-'H16.2'!E15</f>
        <v>-5</v>
      </c>
    </row>
    <row r="16" spans="1:6" ht="17.25">
      <c r="A16" s="19" t="s">
        <v>15</v>
      </c>
      <c r="B16" s="33">
        <v>162</v>
      </c>
      <c r="C16" s="34">
        <v>208</v>
      </c>
      <c r="D16" s="35">
        <v>221</v>
      </c>
      <c r="E16" s="2">
        <f t="shared" si="0"/>
        <v>429</v>
      </c>
      <c r="F16" s="53">
        <f>+E16-'H16.2'!E16</f>
        <v>0</v>
      </c>
    </row>
    <row r="17" spans="1:6" ht="17.25">
      <c r="A17" s="19" t="s">
        <v>16</v>
      </c>
      <c r="B17" s="33">
        <v>18</v>
      </c>
      <c r="C17" s="34">
        <v>41</v>
      </c>
      <c r="D17" s="35">
        <v>42</v>
      </c>
      <c r="E17" s="2">
        <f t="shared" si="0"/>
        <v>83</v>
      </c>
      <c r="F17" s="53">
        <f>+E17-'H16.2'!E17</f>
        <v>1</v>
      </c>
    </row>
    <row r="18" spans="1:6" ht="17.25">
      <c r="A18" s="19" t="s">
        <v>17</v>
      </c>
      <c r="B18" s="33">
        <v>1</v>
      </c>
      <c r="C18" s="34">
        <v>2</v>
      </c>
      <c r="D18" s="35">
        <v>1</v>
      </c>
      <c r="E18" s="2">
        <f t="shared" si="0"/>
        <v>3</v>
      </c>
      <c r="F18" s="53">
        <f>+E18-'H16.2'!E18</f>
        <v>0</v>
      </c>
    </row>
    <row r="19" spans="1:6" ht="18" thickBot="1">
      <c r="A19" s="39" t="s">
        <v>18</v>
      </c>
      <c r="B19" s="40">
        <v>2</v>
      </c>
      <c r="C19" s="41">
        <v>4</v>
      </c>
      <c r="D19" s="42">
        <v>4</v>
      </c>
      <c r="E19" s="43">
        <f t="shared" si="0"/>
        <v>8</v>
      </c>
      <c r="F19" s="53">
        <f>+E19-'H16.2'!E19</f>
        <v>-1</v>
      </c>
    </row>
    <row r="20" spans="1:6" ht="17.25">
      <c r="A20" s="18" t="s">
        <v>19</v>
      </c>
      <c r="B20" s="30">
        <v>319</v>
      </c>
      <c r="C20" s="31">
        <v>342</v>
      </c>
      <c r="D20" s="32">
        <v>342</v>
      </c>
      <c r="E20" s="11">
        <f t="shared" si="0"/>
        <v>684</v>
      </c>
      <c r="F20" s="53">
        <f>+E20-'H16.2'!E20</f>
        <v>1</v>
      </c>
    </row>
    <row r="21" spans="1:6" ht="17.25">
      <c r="A21" s="19" t="s">
        <v>20</v>
      </c>
      <c r="B21" s="33">
        <v>389</v>
      </c>
      <c r="C21" s="34">
        <v>474</v>
      </c>
      <c r="D21" s="35">
        <v>465</v>
      </c>
      <c r="E21" s="2">
        <f t="shared" si="0"/>
        <v>939</v>
      </c>
      <c r="F21" s="53">
        <f>+E21-'H16.2'!E21</f>
        <v>1</v>
      </c>
    </row>
    <row r="22" spans="1:6" ht="17.25">
      <c r="A22" s="19" t="s">
        <v>21</v>
      </c>
      <c r="B22" s="33">
        <v>623</v>
      </c>
      <c r="C22" s="34">
        <v>670</v>
      </c>
      <c r="D22" s="35">
        <v>772</v>
      </c>
      <c r="E22" s="2">
        <f t="shared" si="0"/>
        <v>1442</v>
      </c>
      <c r="F22" s="53">
        <f>+E22-'H16.2'!E22</f>
        <v>-3</v>
      </c>
    </row>
    <row r="23" spans="1:6" ht="17.25">
      <c r="A23" s="19" t="s">
        <v>22</v>
      </c>
      <c r="B23" s="33">
        <v>308</v>
      </c>
      <c r="C23" s="34">
        <v>434</v>
      </c>
      <c r="D23" s="35">
        <v>429</v>
      </c>
      <c r="E23" s="2">
        <f t="shared" si="0"/>
        <v>863</v>
      </c>
      <c r="F23" s="53">
        <f>+E23-'H16.2'!E23</f>
        <v>-1</v>
      </c>
    </row>
    <row r="24" spans="1:6" ht="17.25">
      <c r="A24" s="19" t="s">
        <v>23</v>
      </c>
      <c r="B24" s="33">
        <v>353</v>
      </c>
      <c r="C24" s="34">
        <v>502</v>
      </c>
      <c r="D24" s="35">
        <v>500</v>
      </c>
      <c r="E24" s="2">
        <f t="shared" si="0"/>
        <v>1002</v>
      </c>
      <c r="F24" s="53">
        <f>+E24-'H16.2'!E24</f>
        <v>4</v>
      </c>
    </row>
    <row r="25" spans="1:6" ht="17.25">
      <c r="A25" s="19" t="s">
        <v>24</v>
      </c>
      <c r="B25" s="33">
        <v>450</v>
      </c>
      <c r="C25" s="34">
        <v>638</v>
      </c>
      <c r="D25" s="35">
        <v>619</v>
      </c>
      <c r="E25" s="2">
        <f t="shared" si="0"/>
        <v>1257</v>
      </c>
      <c r="F25" s="53">
        <f>+E25-'H16.2'!E25</f>
        <v>8</v>
      </c>
    </row>
    <row r="26" spans="1:6" ht="18" thickBot="1">
      <c r="A26" s="44" t="s">
        <v>25</v>
      </c>
      <c r="B26" s="45">
        <f>SUM(B20:B25)</f>
        <v>2442</v>
      </c>
      <c r="C26" s="46">
        <f>SUM(C20:C25)</f>
        <v>3060</v>
      </c>
      <c r="D26" s="47">
        <f>SUM(D20:D25)</f>
        <v>3127</v>
      </c>
      <c r="E26" s="48">
        <f>SUM(E20:E25)</f>
        <v>6187</v>
      </c>
      <c r="F26" s="53">
        <f>+E26-'H16.2'!E26</f>
        <v>10</v>
      </c>
    </row>
    <row r="27" spans="1:6" ht="17.25">
      <c r="A27" s="18" t="s">
        <v>26</v>
      </c>
      <c r="B27" s="30">
        <v>381</v>
      </c>
      <c r="C27" s="31">
        <v>465</v>
      </c>
      <c r="D27" s="32">
        <v>447</v>
      </c>
      <c r="E27" s="11">
        <f>SUM(C27:D27)</f>
        <v>912</v>
      </c>
      <c r="F27" s="53">
        <f>+E27-'H16.2'!E27</f>
        <v>-7</v>
      </c>
    </row>
    <row r="28" spans="1:6" ht="17.25">
      <c r="A28" s="19" t="s">
        <v>27</v>
      </c>
      <c r="B28" s="33">
        <v>369</v>
      </c>
      <c r="C28" s="34">
        <v>469</v>
      </c>
      <c r="D28" s="35">
        <v>469</v>
      </c>
      <c r="E28" s="2">
        <f>SUM(C28:D28)</f>
        <v>938</v>
      </c>
      <c r="F28" s="53">
        <f>+E28-'H16.2'!E28</f>
        <v>6</v>
      </c>
    </row>
    <row r="29" spans="1:6" ht="17.25">
      <c r="A29" s="19" t="s">
        <v>28</v>
      </c>
      <c r="B29" s="33">
        <v>426</v>
      </c>
      <c r="C29" s="34">
        <v>539</v>
      </c>
      <c r="D29" s="35">
        <v>656</v>
      </c>
      <c r="E29" s="2">
        <f>SUM(C29:D29)</f>
        <v>1195</v>
      </c>
      <c r="F29" s="53">
        <f>+E29-'H16.2'!E29</f>
        <v>-5</v>
      </c>
    </row>
    <row r="30" spans="1:6" ht="17.25">
      <c r="A30" s="19" t="s">
        <v>29</v>
      </c>
      <c r="B30" s="33">
        <v>180</v>
      </c>
      <c r="C30" s="34">
        <v>234</v>
      </c>
      <c r="D30" s="35">
        <v>259</v>
      </c>
      <c r="E30" s="2">
        <f>SUM(C30:D30)</f>
        <v>493</v>
      </c>
      <c r="F30" s="53">
        <f>+E30-'H16.2'!E30</f>
        <v>-1</v>
      </c>
    </row>
    <row r="31" spans="1:6" ht="18" thickBot="1">
      <c r="A31" s="44" t="s">
        <v>30</v>
      </c>
      <c r="B31" s="45">
        <f>SUM(B27:B30)</f>
        <v>1356</v>
      </c>
      <c r="C31" s="46">
        <f>SUM(C27:C30)</f>
        <v>1707</v>
      </c>
      <c r="D31" s="47">
        <f>SUM(D27:D30)</f>
        <v>1831</v>
      </c>
      <c r="E31" s="48">
        <f>SUM(E27:E30)</f>
        <v>3538</v>
      </c>
      <c r="F31" s="53">
        <f>+E31-'H16.2'!E31</f>
        <v>-7</v>
      </c>
    </row>
    <row r="32" spans="1:6" ht="17.25">
      <c r="A32" s="18" t="s">
        <v>31</v>
      </c>
      <c r="B32" s="30">
        <v>39</v>
      </c>
      <c r="C32" s="31">
        <v>42</v>
      </c>
      <c r="D32" s="32">
        <v>42</v>
      </c>
      <c r="E32" s="11">
        <f>SUM(C32:D32)</f>
        <v>84</v>
      </c>
      <c r="F32" s="53">
        <f>+E32-'H16.2'!E32</f>
        <v>5</v>
      </c>
    </row>
    <row r="33" spans="1:6" ht="17.25">
      <c r="A33" s="19" t="s">
        <v>32</v>
      </c>
      <c r="B33" s="33">
        <v>214</v>
      </c>
      <c r="C33" s="34">
        <v>326</v>
      </c>
      <c r="D33" s="35">
        <v>325</v>
      </c>
      <c r="E33" s="2">
        <f>SUM(C33:D33)</f>
        <v>651</v>
      </c>
      <c r="F33" s="53">
        <f>+E33-'H16.2'!E33</f>
        <v>12</v>
      </c>
    </row>
    <row r="34" spans="1:6" ht="17.25">
      <c r="A34" s="19" t="s">
        <v>33</v>
      </c>
      <c r="B34" s="33">
        <v>176</v>
      </c>
      <c r="C34" s="34">
        <v>250</v>
      </c>
      <c r="D34" s="35">
        <v>243</v>
      </c>
      <c r="E34" s="2">
        <f>SUM(C34:D34)</f>
        <v>493</v>
      </c>
      <c r="F34" s="53">
        <f>+E34-'H16.2'!E34</f>
        <v>7</v>
      </c>
    </row>
    <row r="35" spans="1:6" ht="18" thickBot="1">
      <c r="A35" s="44" t="s">
        <v>34</v>
      </c>
      <c r="B35" s="49">
        <f>SUM(B32:B34)</f>
        <v>429</v>
      </c>
      <c r="C35" s="49">
        <f>SUM(C32:C34)</f>
        <v>618</v>
      </c>
      <c r="D35" s="49">
        <f>SUM(D32:D34)</f>
        <v>610</v>
      </c>
      <c r="E35" s="48">
        <f>SUM(E32:E34)</f>
        <v>1228</v>
      </c>
      <c r="F35" s="53">
        <f>+E35-'H16.2'!E35</f>
        <v>24</v>
      </c>
    </row>
    <row r="36" spans="1:6" ht="17.25">
      <c r="A36" s="18" t="s">
        <v>35</v>
      </c>
      <c r="B36" s="30">
        <v>131</v>
      </c>
      <c r="C36" s="31">
        <v>157</v>
      </c>
      <c r="D36" s="32">
        <v>184</v>
      </c>
      <c r="E36" s="11">
        <f>SUM(C36:D36)</f>
        <v>341</v>
      </c>
      <c r="F36" s="53">
        <f>+E36-'H16.2'!E36</f>
        <v>0</v>
      </c>
    </row>
    <row r="37" spans="1:6" ht="17.25">
      <c r="A37" s="20" t="s">
        <v>36</v>
      </c>
      <c r="B37" s="36">
        <v>63</v>
      </c>
      <c r="C37" s="37">
        <v>93</v>
      </c>
      <c r="D37" s="38">
        <v>118</v>
      </c>
      <c r="E37" s="17">
        <f>SUM(C37:D37)</f>
        <v>211</v>
      </c>
      <c r="F37" s="53">
        <f>+E37-'H16.2'!E37</f>
        <v>1</v>
      </c>
    </row>
    <row r="38" spans="1:6" ht="17.25">
      <c r="A38" s="21" t="s">
        <v>38</v>
      </c>
      <c r="B38" s="25">
        <f>SUM(B4:B19)+B26+B31+B35+B36+B37</f>
        <v>8246</v>
      </c>
      <c r="C38" s="23">
        <f>SUM(C4:C19)+C26+C31+C35+C36+C37</f>
        <v>10568</v>
      </c>
      <c r="D38" s="1">
        <f>SUM(D4:D19)+D26+D31+D35+D36+D37</f>
        <v>10618</v>
      </c>
      <c r="E38" s="2">
        <f>SUM(E4:E19)+E26+E31+E35+E36+E37</f>
        <v>21186</v>
      </c>
      <c r="F38" s="53">
        <f>+E38-'H16.2'!E38</f>
        <v>29</v>
      </c>
    </row>
    <row r="39" spans="1:6" ht="18" thickBot="1">
      <c r="A39" s="22" t="s">
        <v>37</v>
      </c>
      <c r="B39" s="26">
        <f>+B38-B37</f>
        <v>8183</v>
      </c>
      <c r="C39" s="24">
        <f>+C38-C37</f>
        <v>10475</v>
      </c>
      <c r="D39" s="12">
        <f>+D38-D37</f>
        <v>10500</v>
      </c>
      <c r="E39" s="13">
        <f>+E38-E37</f>
        <v>20975</v>
      </c>
      <c r="F39" s="53">
        <f>+E39-'H16.2'!E39</f>
        <v>28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8183</v>
      </c>
      <c r="C41" s="5" t="s">
        <v>0</v>
      </c>
      <c r="D41" s="54">
        <f>+B41-'H16.2'!B41</f>
        <v>31</v>
      </c>
      <c r="E41" s="3"/>
    </row>
    <row r="42" spans="1:5" ht="17.25">
      <c r="A42" s="15" t="s">
        <v>43</v>
      </c>
      <c r="B42" s="7">
        <f>+E39</f>
        <v>20975</v>
      </c>
      <c r="C42" s="8" t="s">
        <v>44</v>
      </c>
      <c r="D42" s="54">
        <f>+B42-'H16.2'!B42</f>
        <v>28</v>
      </c>
      <c r="E42" s="3"/>
    </row>
    <row r="43" spans="1:5" ht="17.25">
      <c r="A43" s="15" t="s">
        <v>1</v>
      </c>
      <c r="B43" s="7">
        <f>+C39</f>
        <v>10475</v>
      </c>
      <c r="C43" s="8" t="s">
        <v>44</v>
      </c>
      <c r="D43" s="54">
        <f>+B43-'H16.2'!B43</f>
        <v>12</v>
      </c>
      <c r="E43" s="3"/>
    </row>
    <row r="44" spans="1:5" ht="18" thickBot="1">
      <c r="A44" s="16" t="s">
        <v>2</v>
      </c>
      <c r="B44" s="9">
        <f>+D39</f>
        <v>10500</v>
      </c>
      <c r="C44" s="10" t="s">
        <v>44</v>
      </c>
      <c r="D44" s="54">
        <f>+B44-'H16.2'!B44</f>
        <v>16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8" sqref="D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60</v>
      </c>
      <c r="E1" s="56"/>
      <c r="F1" s="50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1" t="s">
        <v>59</v>
      </c>
    </row>
    <row r="3" spans="1:6" ht="18" thickBot="1">
      <c r="A3" s="61"/>
      <c r="B3" s="59"/>
      <c r="C3" s="27" t="s">
        <v>1</v>
      </c>
      <c r="D3" s="28" t="s">
        <v>2</v>
      </c>
      <c r="E3" s="29" t="s">
        <v>41</v>
      </c>
      <c r="F3" s="52" t="s">
        <v>58</v>
      </c>
    </row>
    <row r="4" spans="1:6" ht="17.25">
      <c r="A4" s="18" t="s">
        <v>3</v>
      </c>
      <c r="B4" s="30">
        <v>81</v>
      </c>
      <c r="C4" s="31">
        <v>112</v>
      </c>
      <c r="D4" s="32">
        <v>85</v>
      </c>
      <c r="E4" s="11">
        <f aca="true" t="shared" si="0" ref="E4:E25">SUM(C4:D4)</f>
        <v>197</v>
      </c>
      <c r="F4" s="53">
        <f>+'H15.5'!E4-'H15.4'!E4</f>
        <v>1</v>
      </c>
    </row>
    <row r="5" spans="1:6" ht="17.25">
      <c r="A5" s="19" t="s">
        <v>4</v>
      </c>
      <c r="B5" s="33">
        <v>713</v>
      </c>
      <c r="C5" s="34">
        <v>913</v>
      </c>
      <c r="D5" s="35">
        <v>866</v>
      </c>
      <c r="E5" s="2">
        <f t="shared" si="0"/>
        <v>1779</v>
      </c>
      <c r="F5" s="53">
        <f>+'H15.5'!E5-'H15.4'!E5</f>
        <v>16</v>
      </c>
    </row>
    <row r="6" spans="1:6" ht="17.25">
      <c r="A6" s="19" t="s">
        <v>5</v>
      </c>
      <c r="B6" s="33">
        <v>282</v>
      </c>
      <c r="C6" s="34">
        <v>385</v>
      </c>
      <c r="D6" s="35">
        <v>376</v>
      </c>
      <c r="E6" s="2">
        <f t="shared" si="0"/>
        <v>761</v>
      </c>
      <c r="F6" s="53">
        <f>+'H15.5'!E6-'H15.4'!E6</f>
        <v>-4</v>
      </c>
    </row>
    <row r="7" spans="1:6" ht="17.25">
      <c r="A7" s="19" t="s">
        <v>6</v>
      </c>
      <c r="B7" s="33">
        <v>519</v>
      </c>
      <c r="C7" s="34">
        <v>696</v>
      </c>
      <c r="D7" s="35">
        <v>695</v>
      </c>
      <c r="E7" s="2">
        <f t="shared" si="0"/>
        <v>1391</v>
      </c>
      <c r="F7" s="53">
        <f>+'H15.5'!E7-'H15.4'!E7</f>
        <v>-7</v>
      </c>
    </row>
    <row r="8" spans="1:6" ht="17.25">
      <c r="A8" s="19" t="s">
        <v>7</v>
      </c>
      <c r="B8" s="33">
        <v>287</v>
      </c>
      <c r="C8" s="34">
        <v>411</v>
      </c>
      <c r="D8" s="35">
        <v>366</v>
      </c>
      <c r="E8" s="2">
        <f t="shared" si="0"/>
        <v>777</v>
      </c>
      <c r="F8" s="53">
        <f>+'H15.5'!E8-'H15.4'!E8</f>
        <v>-1</v>
      </c>
    </row>
    <row r="9" spans="1:6" ht="17.25">
      <c r="A9" s="19" t="s">
        <v>8</v>
      </c>
      <c r="B9" s="33">
        <v>128</v>
      </c>
      <c r="C9" s="34">
        <v>211</v>
      </c>
      <c r="D9" s="35">
        <v>193</v>
      </c>
      <c r="E9" s="2">
        <f t="shared" si="0"/>
        <v>404</v>
      </c>
      <c r="F9" s="53">
        <f>+'H15.5'!E9-'H15.4'!E9</f>
        <v>-2</v>
      </c>
    </row>
    <row r="10" spans="1:6" ht="17.25">
      <c r="A10" s="19" t="s">
        <v>9</v>
      </c>
      <c r="B10" s="33">
        <v>78</v>
      </c>
      <c r="C10" s="34">
        <v>135</v>
      </c>
      <c r="D10" s="35">
        <v>129</v>
      </c>
      <c r="E10" s="2">
        <f t="shared" si="0"/>
        <v>264</v>
      </c>
      <c r="F10" s="53">
        <f>+'H15.5'!E10-'H15.4'!E10</f>
        <v>0</v>
      </c>
    </row>
    <row r="11" spans="1:6" ht="17.25">
      <c r="A11" s="19" t="s">
        <v>10</v>
      </c>
      <c r="B11" s="33">
        <v>48</v>
      </c>
      <c r="C11" s="34">
        <v>56</v>
      </c>
      <c r="D11" s="35">
        <v>63</v>
      </c>
      <c r="E11" s="2">
        <f t="shared" si="0"/>
        <v>119</v>
      </c>
      <c r="F11" s="53">
        <f>+'H15.5'!E11-'H15.4'!E11</f>
        <v>0</v>
      </c>
    </row>
    <row r="12" spans="1:6" ht="17.25">
      <c r="A12" s="19" t="s">
        <v>11</v>
      </c>
      <c r="B12" s="33">
        <v>339</v>
      </c>
      <c r="C12" s="34">
        <v>315</v>
      </c>
      <c r="D12" s="35">
        <v>302</v>
      </c>
      <c r="E12" s="2">
        <f t="shared" si="0"/>
        <v>617</v>
      </c>
      <c r="F12" s="53">
        <f>+'H15.5'!E12-'H15.4'!E12</f>
        <v>11</v>
      </c>
    </row>
    <row r="13" spans="1:6" ht="17.25">
      <c r="A13" s="19" t="s">
        <v>12</v>
      </c>
      <c r="B13" s="33">
        <v>725</v>
      </c>
      <c r="C13" s="34">
        <v>936</v>
      </c>
      <c r="D13" s="35">
        <v>922</v>
      </c>
      <c r="E13" s="2">
        <f t="shared" si="0"/>
        <v>1858</v>
      </c>
      <c r="F13" s="53">
        <f>+'H15.5'!E13-'H15.4'!E13</f>
        <v>0</v>
      </c>
    </row>
    <row r="14" spans="1:6" ht="17.25">
      <c r="A14" s="19" t="s">
        <v>13</v>
      </c>
      <c r="B14" s="33">
        <v>92</v>
      </c>
      <c r="C14" s="34">
        <v>138</v>
      </c>
      <c r="D14" s="35">
        <v>149</v>
      </c>
      <c r="E14" s="2">
        <f t="shared" si="0"/>
        <v>287</v>
      </c>
      <c r="F14" s="53">
        <f>+'H15.5'!E14-'H15.4'!E14</f>
        <v>0</v>
      </c>
    </row>
    <row r="15" spans="1:6" ht="17.25">
      <c r="A15" s="19" t="s">
        <v>14</v>
      </c>
      <c r="B15" s="33">
        <v>314</v>
      </c>
      <c r="C15" s="34">
        <v>387</v>
      </c>
      <c r="D15" s="35">
        <v>350</v>
      </c>
      <c r="E15" s="2">
        <f t="shared" si="0"/>
        <v>737</v>
      </c>
      <c r="F15" s="53">
        <f>+'H15.5'!E15-'H15.4'!E15</f>
        <v>5</v>
      </c>
    </row>
    <row r="16" spans="1:6" ht="17.25">
      <c r="A16" s="19" t="s">
        <v>15</v>
      </c>
      <c r="B16" s="33">
        <v>163</v>
      </c>
      <c r="C16" s="34">
        <v>204</v>
      </c>
      <c r="D16" s="35">
        <v>224</v>
      </c>
      <c r="E16" s="2">
        <f t="shared" si="0"/>
        <v>428</v>
      </c>
      <c r="F16" s="53">
        <f>+'H15.5'!E16-'H15.4'!E16</f>
        <v>-4</v>
      </c>
    </row>
    <row r="17" spans="1:6" ht="17.25">
      <c r="A17" s="19" t="s">
        <v>16</v>
      </c>
      <c r="B17" s="33">
        <v>18</v>
      </c>
      <c r="C17" s="34">
        <v>41</v>
      </c>
      <c r="D17" s="35">
        <v>44</v>
      </c>
      <c r="E17" s="2">
        <f t="shared" si="0"/>
        <v>85</v>
      </c>
      <c r="F17" s="53">
        <f>+'H15.5'!E17-'H15.4'!E17</f>
        <v>0</v>
      </c>
    </row>
    <row r="18" spans="1:6" ht="17.25">
      <c r="A18" s="19" t="s">
        <v>17</v>
      </c>
      <c r="B18" s="33">
        <v>1</v>
      </c>
      <c r="C18" s="34">
        <v>2</v>
      </c>
      <c r="D18" s="35">
        <v>1</v>
      </c>
      <c r="E18" s="2">
        <f t="shared" si="0"/>
        <v>3</v>
      </c>
      <c r="F18" s="53">
        <f>+'H15.5'!E18-'H15.4'!E18</f>
        <v>0</v>
      </c>
    </row>
    <row r="19" spans="1:6" ht="18" thickBot="1">
      <c r="A19" s="39" t="s">
        <v>18</v>
      </c>
      <c r="B19" s="40">
        <v>2</v>
      </c>
      <c r="C19" s="41">
        <v>5</v>
      </c>
      <c r="D19" s="42">
        <v>4</v>
      </c>
      <c r="E19" s="43">
        <f t="shared" si="0"/>
        <v>9</v>
      </c>
      <c r="F19" s="53">
        <f>+'H15.5'!E19-'H15.4'!E19</f>
        <v>0</v>
      </c>
    </row>
    <row r="20" spans="1:6" ht="17.25">
      <c r="A20" s="18" t="s">
        <v>19</v>
      </c>
      <c r="B20" s="30">
        <v>324</v>
      </c>
      <c r="C20" s="31">
        <v>355</v>
      </c>
      <c r="D20" s="32">
        <v>323</v>
      </c>
      <c r="E20" s="11">
        <f t="shared" si="0"/>
        <v>678</v>
      </c>
      <c r="F20" s="53">
        <f>+'H15.5'!E20-'H15.4'!E20</f>
        <v>-1</v>
      </c>
    </row>
    <row r="21" spans="1:6" ht="17.25">
      <c r="A21" s="19" t="s">
        <v>20</v>
      </c>
      <c r="B21" s="33">
        <v>389</v>
      </c>
      <c r="C21" s="34">
        <v>476</v>
      </c>
      <c r="D21" s="35">
        <v>476</v>
      </c>
      <c r="E21" s="2">
        <f t="shared" si="0"/>
        <v>952</v>
      </c>
      <c r="F21" s="53">
        <f>+'H15.5'!E21-'H15.4'!E21</f>
        <v>4</v>
      </c>
    </row>
    <row r="22" spans="1:6" ht="17.25">
      <c r="A22" s="19" t="s">
        <v>21</v>
      </c>
      <c r="B22" s="33">
        <v>627</v>
      </c>
      <c r="C22" s="34">
        <v>680</v>
      </c>
      <c r="D22" s="35">
        <v>788</v>
      </c>
      <c r="E22" s="2">
        <f t="shared" si="0"/>
        <v>1468</v>
      </c>
      <c r="F22" s="53">
        <f>+'H15.5'!E22-'H15.4'!E22</f>
        <v>7</v>
      </c>
    </row>
    <row r="23" spans="1:6" ht="17.25">
      <c r="A23" s="19" t="s">
        <v>22</v>
      </c>
      <c r="B23" s="33">
        <v>308</v>
      </c>
      <c r="C23" s="34">
        <v>437</v>
      </c>
      <c r="D23" s="35">
        <v>451</v>
      </c>
      <c r="E23" s="2">
        <f t="shared" si="0"/>
        <v>888</v>
      </c>
      <c r="F23" s="53">
        <f>+'H15.5'!E23-'H15.4'!E23</f>
        <v>-3</v>
      </c>
    </row>
    <row r="24" spans="1:6" ht="17.25">
      <c r="A24" s="19" t="s">
        <v>23</v>
      </c>
      <c r="B24" s="33">
        <v>353</v>
      </c>
      <c r="C24" s="34">
        <v>503</v>
      </c>
      <c r="D24" s="35">
        <v>507</v>
      </c>
      <c r="E24" s="2">
        <f t="shared" si="0"/>
        <v>1010</v>
      </c>
      <c r="F24" s="53">
        <f>+'H15.5'!E24-'H15.4'!E24</f>
        <v>-3</v>
      </c>
    </row>
    <row r="25" spans="1:6" ht="17.25">
      <c r="A25" s="19" t="s">
        <v>24</v>
      </c>
      <c r="B25" s="33">
        <v>440</v>
      </c>
      <c r="C25" s="34">
        <v>632</v>
      </c>
      <c r="D25" s="35">
        <v>628</v>
      </c>
      <c r="E25" s="2">
        <f t="shared" si="0"/>
        <v>1260</v>
      </c>
      <c r="F25" s="53">
        <f>+'H15.5'!E25-'H15.4'!E25</f>
        <v>-5</v>
      </c>
    </row>
    <row r="26" spans="1:6" ht="18" thickBot="1">
      <c r="A26" s="44" t="s">
        <v>25</v>
      </c>
      <c r="B26" s="45">
        <f>SUM(B20:B25)</f>
        <v>2441</v>
      </c>
      <c r="C26" s="46">
        <f>SUM(C20:C25)</f>
        <v>3083</v>
      </c>
      <c r="D26" s="47">
        <f>SUM(D20:D25)</f>
        <v>3173</v>
      </c>
      <c r="E26" s="48">
        <f>SUM(E20:E25)</f>
        <v>6256</v>
      </c>
      <c r="F26" s="53">
        <f>+'H15.5'!E26-'H15.4'!E26</f>
        <v>-1</v>
      </c>
    </row>
    <row r="27" spans="1:6" ht="17.25">
      <c r="A27" s="18" t="s">
        <v>26</v>
      </c>
      <c r="B27" s="30">
        <v>385</v>
      </c>
      <c r="C27" s="31">
        <v>466</v>
      </c>
      <c r="D27" s="32">
        <v>466</v>
      </c>
      <c r="E27" s="11">
        <f>SUM(C27:D27)</f>
        <v>932</v>
      </c>
      <c r="F27" s="53">
        <f>+'H15.5'!E27-'H15.4'!E27</f>
        <v>1</v>
      </c>
    </row>
    <row r="28" spans="1:6" ht="17.25">
      <c r="A28" s="19" t="s">
        <v>27</v>
      </c>
      <c r="B28" s="33">
        <v>276</v>
      </c>
      <c r="C28" s="34">
        <v>368</v>
      </c>
      <c r="D28" s="35">
        <v>352</v>
      </c>
      <c r="E28" s="2">
        <f>SUM(C28:D28)</f>
        <v>720</v>
      </c>
      <c r="F28" s="53">
        <f>+'H15.5'!E28-'H15.4'!E28</f>
        <v>-4</v>
      </c>
    </row>
    <row r="29" spans="1:6" ht="17.25">
      <c r="A29" s="19" t="s">
        <v>28</v>
      </c>
      <c r="B29" s="33">
        <v>443</v>
      </c>
      <c r="C29" s="34">
        <v>570</v>
      </c>
      <c r="D29" s="35">
        <v>699</v>
      </c>
      <c r="E29" s="2">
        <f>SUM(C29:D29)</f>
        <v>1269</v>
      </c>
      <c r="F29" s="53">
        <f>+'H15.5'!E29-'H15.4'!E29</f>
        <v>8</v>
      </c>
    </row>
    <row r="30" spans="1:6" ht="17.25">
      <c r="A30" s="19" t="s">
        <v>29</v>
      </c>
      <c r="B30" s="33">
        <v>179</v>
      </c>
      <c r="C30" s="34">
        <v>238</v>
      </c>
      <c r="D30" s="35">
        <v>257</v>
      </c>
      <c r="E30" s="2">
        <f>SUM(C30:D30)</f>
        <v>495</v>
      </c>
      <c r="F30" s="53">
        <f>+'H15.5'!E30-'H15.4'!E30</f>
        <v>-2</v>
      </c>
    </row>
    <row r="31" spans="1:6" ht="18" thickBot="1">
      <c r="A31" s="44" t="s">
        <v>30</v>
      </c>
      <c r="B31" s="45">
        <f>SUM(B27:B30)</f>
        <v>1283</v>
      </c>
      <c r="C31" s="46">
        <f>SUM(C27:C30)</f>
        <v>1642</v>
      </c>
      <c r="D31" s="47">
        <f>SUM(D27:D30)</f>
        <v>1774</v>
      </c>
      <c r="E31" s="48">
        <f>SUM(E27:E30)</f>
        <v>3416</v>
      </c>
      <c r="F31" s="53">
        <f>+'H15.5'!E31-'H15.4'!E31</f>
        <v>3</v>
      </c>
    </row>
    <row r="32" spans="1:6" ht="17.25">
      <c r="A32" s="18" t="s">
        <v>31</v>
      </c>
      <c r="B32" s="30">
        <v>12</v>
      </c>
      <c r="C32" s="31">
        <v>11</v>
      </c>
      <c r="D32" s="32">
        <v>10</v>
      </c>
      <c r="E32" s="11">
        <f>SUM(C32:D32)</f>
        <v>21</v>
      </c>
      <c r="F32" s="53">
        <f>+'H15.5'!E32-'H15.4'!E32</f>
        <v>3</v>
      </c>
    </row>
    <row r="33" spans="1:6" ht="17.25">
      <c r="A33" s="19" t="s">
        <v>32</v>
      </c>
      <c r="B33" s="33">
        <v>164</v>
      </c>
      <c r="C33" s="34">
        <v>259</v>
      </c>
      <c r="D33" s="35">
        <v>245</v>
      </c>
      <c r="E33" s="2">
        <f>SUM(C33:D33)</f>
        <v>504</v>
      </c>
      <c r="F33" s="53">
        <f>+'H15.5'!E33-'H15.4'!E33</f>
        <v>14</v>
      </c>
    </row>
    <row r="34" spans="1:6" ht="17.25">
      <c r="A34" s="19" t="s">
        <v>33</v>
      </c>
      <c r="B34" s="33">
        <v>121</v>
      </c>
      <c r="C34" s="34">
        <v>181</v>
      </c>
      <c r="D34" s="35">
        <v>166</v>
      </c>
      <c r="E34" s="2">
        <f>SUM(C34:D34)</f>
        <v>347</v>
      </c>
      <c r="F34" s="53">
        <f>+'H15.5'!E34-'H15.4'!E34</f>
        <v>25</v>
      </c>
    </row>
    <row r="35" spans="1:6" ht="18" thickBot="1">
      <c r="A35" s="44" t="s">
        <v>34</v>
      </c>
      <c r="B35" s="49">
        <f>SUM(B32:B34)</f>
        <v>297</v>
      </c>
      <c r="C35" s="49">
        <f>SUM(C32:C34)</f>
        <v>451</v>
      </c>
      <c r="D35" s="49">
        <f>SUM(D32:D34)</f>
        <v>421</v>
      </c>
      <c r="E35" s="48">
        <f>SUM(E32:E34)</f>
        <v>872</v>
      </c>
      <c r="F35" s="53">
        <f>+'H15.5'!E35-'H15.4'!E35</f>
        <v>42</v>
      </c>
    </row>
    <row r="36" spans="1:6" ht="17.25">
      <c r="A36" s="18" t="s">
        <v>35</v>
      </c>
      <c r="B36" s="30">
        <v>128</v>
      </c>
      <c r="C36" s="31">
        <v>159</v>
      </c>
      <c r="D36" s="32">
        <v>183</v>
      </c>
      <c r="E36" s="11">
        <f>SUM(C36:D36)</f>
        <v>342</v>
      </c>
      <c r="F36" s="53">
        <f>+'H15.5'!E36-'H15.4'!E36</f>
        <v>-2</v>
      </c>
    </row>
    <row r="37" spans="1:6" ht="17.25">
      <c r="A37" s="20" t="s">
        <v>36</v>
      </c>
      <c r="B37" s="36">
        <v>57</v>
      </c>
      <c r="C37" s="37">
        <v>91</v>
      </c>
      <c r="D37" s="38">
        <v>112</v>
      </c>
      <c r="E37" s="17">
        <f>SUM(C37:D37)</f>
        <v>203</v>
      </c>
      <c r="F37" s="53">
        <f>+'H15.5'!E37-'H15.4'!E37</f>
        <v>3</v>
      </c>
    </row>
    <row r="38" spans="1:6" ht="17.25">
      <c r="A38" s="21" t="s">
        <v>38</v>
      </c>
      <c r="B38" s="25">
        <f>SUM(B4:B19)+B26+B31+B35+B36+B37</f>
        <v>7996</v>
      </c>
      <c r="C38" s="23">
        <f>SUM(C4:C19)+C26+C31+C35+C36+C37</f>
        <v>10373</v>
      </c>
      <c r="D38" s="1">
        <f>SUM(D4:D19)+D26+D31+D35+D36+D37</f>
        <v>10432</v>
      </c>
      <c r="E38" s="2">
        <f>SUM(E4:E19)+E26+E31+E35+E36+E37</f>
        <v>20805</v>
      </c>
      <c r="F38" s="53">
        <f>+'H15.5'!E38-'H15.4'!E38</f>
        <v>60</v>
      </c>
    </row>
    <row r="39" spans="1:6" ht="18" thickBot="1">
      <c r="A39" s="22" t="s">
        <v>37</v>
      </c>
      <c r="B39" s="26">
        <f>+B38-B37</f>
        <v>7939</v>
      </c>
      <c r="C39" s="24">
        <f>+C38-C37</f>
        <v>10282</v>
      </c>
      <c r="D39" s="12">
        <f>+D38-D37</f>
        <v>10320</v>
      </c>
      <c r="E39" s="13">
        <f>+E38-E37</f>
        <v>20602</v>
      </c>
      <c r="F39" s="53">
        <f>+'H15.5'!E39-'H15.4'!E39</f>
        <v>57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7939</v>
      </c>
      <c r="C41" s="5" t="s">
        <v>0</v>
      </c>
      <c r="D41" s="55">
        <f>+B41-'H15.4'!B41</f>
        <v>54</v>
      </c>
      <c r="E41" s="3"/>
    </row>
    <row r="42" spans="1:5" ht="17.25">
      <c r="A42" s="15" t="s">
        <v>43</v>
      </c>
      <c r="B42" s="7">
        <f>+E39</f>
        <v>20602</v>
      </c>
      <c r="C42" s="8" t="s">
        <v>44</v>
      </c>
      <c r="D42" s="55">
        <f>+B42-'H15.4'!B42</f>
        <v>57</v>
      </c>
      <c r="E42" s="3"/>
    </row>
    <row r="43" spans="1:5" ht="17.25">
      <c r="A43" s="15" t="s">
        <v>1</v>
      </c>
      <c r="B43" s="7">
        <f>+C39</f>
        <v>10282</v>
      </c>
      <c r="C43" s="8" t="s">
        <v>44</v>
      </c>
      <c r="D43" s="55">
        <f>+B43-'H15.4'!B43</f>
        <v>40</v>
      </c>
      <c r="E43" s="3"/>
    </row>
    <row r="44" spans="1:5" ht="18" thickBot="1">
      <c r="A44" s="16" t="s">
        <v>2</v>
      </c>
      <c r="B44" s="9">
        <f>+D39</f>
        <v>10320</v>
      </c>
      <c r="C44" s="10" t="s">
        <v>44</v>
      </c>
      <c r="D44" s="55">
        <f>+B44-'H15.4'!B44</f>
        <v>17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C3" sqref="C3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48</v>
      </c>
      <c r="E1" s="56"/>
      <c r="F1" s="50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1" t="s">
        <v>59</v>
      </c>
    </row>
    <row r="3" spans="1:6" ht="18" thickBot="1">
      <c r="A3" s="61"/>
      <c r="B3" s="59"/>
      <c r="C3" s="27" t="s">
        <v>1</v>
      </c>
      <c r="D3" s="28" t="s">
        <v>2</v>
      </c>
      <c r="E3" s="29" t="s">
        <v>41</v>
      </c>
      <c r="F3" s="52" t="s">
        <v>58</v>
      </c>
    </row>
    <row r="4" spans="1:6" ht="17.25">
      <c r="A4" s="18" t="s">
        <v>3</v>
      </c>
      <c r="B4" s="30">
        <v>82</v>
      </c>
      <c r="C4" s="31">
        <v>114</v>
      </c>
      <c r="D4" s="32">
        <v>87</v>
      </c>
      <c r="E4" s="11">
        <f aca="true" t="shared" si="0" ref="E4:E25">SUM(C4:D4)</f>
        <v>201</v>
      </c>
      <c r="F4" s="53">
        <f>+E4-'H15.5'!E4</f>
        <v>4</v>
      </c>
    </row>
    <row r="5" spans="1:6" ht="17.25">
      <c r="A5" s="19" t="s">
        <v>4</v>
      </c>
      <c r="B5" s="33">
        <v>716</v>
      </c>
      <c r="C5" s="34">
        <v>917</v>
      </c>
      <c r="D5" s="35">
        <v>867</v>
      </c>
      <c r="E5" s="2">
        <f t="shared" si="0"/>
        <v>1784</v>
      </c>
      <c r="F5" s="53">
        <f>+E5-'H15.5'!E5</f>
        <v>5</v>
      </c>
    </row>
    <row r="6" spans="1:6" ht="17.25">
      <c r="A6" s="19" t="s">
        <v>5</v>
      </c>
      <c r="B6" s="33">
        <v>284</v>
      </c>
      <c r="C6" s="34">
        <v>388</v>
      </c>
      <c r="D6" s="35">
        <v>375</v>
      </c>
      <c r="E6" s="2">
        <f t="shared" si="0"/>
        <v>763</v>
      </c>
      <c r="F6" s="53">
        <f>+E6-'H15.5'!E6</f>
        <v>2</v>
      </c>
    </row>
    <row r="7" spans="1:6" ht="17.25">
      <c r="A7" s="19" t="s">
        <v>6</v>
      </c>
      <c r="B7" s="33">
        <v>519</v>
      </c>
      <c r="C7" s="34">
        <v>694</v>
      </c>
      <c r="D7" s="35">
        <v>697</v>
      </c>
      <c r="E7" s="2">
        <f t="shared" si="0"/>
        <v>1391</v>
      </c>
      <c r="F7" s="53">
        <f>+E7-'H15.5'!E7</f>
        <v>0</v>
      </c>
    </row>
    <row r="8" spans="1:6" ht="17.25">
      <c r="A8" s="19" t="s">
        <v>7</v>
      </c>
      <c r="B8" s="33">
        <v>288</v>
      </c>
      <c r="C8" s="34">
        <v>414</v>
      </c>
      <c r="D8" s="35">
        <v>367</v>
      </c>
      <c r="E8" s="2">
        <f t="shared" si="0"/>
        <v>781</v>
      </c>
      <c r="F8" s="53">
        <f>+E8-'H15.5'!E8</f>
        <v>4</v>
      </c>
    </row>
    <row r="9" spans="1:6" ht="17.25">
      <c r="A9" s="19" t="s">
        <v>8</v>
      </c>
      <c r="B9" s="33">
        <v>127</v>
      </c>
      <c r="C9" s="34">
        <v>210</v>
      </c>
      <c r="D9" s="35">
        <v>193</v>
      </c>
      <c r="E9" s="2">
        <f t="shared" si="0"/>
        <v>403</v>
      </c>
      <c r="F9" s="53">
        <f>+E9-'H15.5'!E9</f>
        <v>-1</v>
      </c>
    </row>
    <row r="10" spans="1:6" ht="17.25">
      <c r="A10" s="19" t="s">
        <v>9</v>
      </c>
      <c r="B10" s="33">
        <v>78</v>
      </c>
      <c r="C10" s="34">
        <v>135</v>
      </c>
      <c r="D10" s="35">
        <v>129</v>
      </c>
      <c r="E10" s="2">
        <f t="shared" si="0"/>
        <v>264</v>
      </c>
      <c r="F10" s="53">
        <f>+E10-'H15.5'!E10</f>
        <v>0</v>
      </c>
    </row>
    <row r="11" spans="1:6" ht="17.25">
      <c r="A11" s="19" t="s">
        <v>10</v>
      </c>
      <c r="B11" s="33">
        <v>48</v>
      </c>
      <c r="C11" s="34">
        <v>56</v>
      </c>
      <c r="D11" s="35">
        <v>63</v>
      </c>
      <c r="E11" s="2">
        <f t="shared" si="0"/>
        <v>119</v>
      </c>
      <c r="F11" s="53">
        <f>+E11-'H15.5'!E11</f>
        <v>0</v>
      </c>
    </row>
    <row r="12" spans="1:6" ht="17.25">
      <c r="A12" s="19" t="s">
        <v>11</v>
      </c>
      <c r="B12" s="33">
        <v>340</v>
      </c>
      <c r="C12" s="34">
        <v>317</v>
      </c>
      <c r="D12" s="35">
        <v>302</v>
      </c>
      <c r="E12" s="2">
        <f t="shared" si="0"/>
        <v>619</v>
      </c>
      <c r="F12" s="53">
        <f>+E12-'H15.5'!E12</f>
        <v>2</v>
      </c>
    </row>
    <row r="13" spans="1:6" ht="17.25">
      <c r="A13" s="19" t="s">
        <v>12</v>
      </c>
      <c r="B13" s="33">
        <v>722</v>
      </c>
      <c r="C13" s="34">
        <v>934</v>
      </c>
      <c r="D13" s="35">
        <v>924</v>
      </c>
      <c r="E13" s="2">
        <f t="shared" si="0"/>
        <v>1858</v>
      </c>
      <c r="F13" s="53">
        <f>+E13-'H15.5'!E13</f>
        <v>0</v>
      </c>
    </row>
    <row r="14" spans="1:6" ht="17.25">
      <c r="A14" s="19" t="s">
        <v>13</v>
      </c>
      <c r="B14" s="33">
        <v>92</v>
      </c>
      <c r="C14" s="34">
        <v>138</v>
      </c>
      <c r="D14" s="35">
        <v>150</v>
      </c>
      <c r="E14" s="2">
        <f t="shared" si="0"/>
        <v>288</v>
      </c>
      <c r="F14" s="53">
        <f>+E14-'H15.5'!E14</f>
        <v>1</v>
      </c>
    </row>
    <row r="15" spans="1:6" ht="17.25">
      <c r="A15" s="19" t="s">
        <v>14</v>
      </c>
      <c r="B15" s="33">
        <v>316</v>
      </c>
      <c r="C15" s="34">
        <v>389</v>
      </c>
      <c r="D15" s="35">
        <v>350</v>
      </c>
      <c r="E15" s="2">
        <f t="shared" si="0"/>
        <v>739</v>
      </c>
      <c r="F15" s="53">
        <f>+E15-'H15.5'!E15</f>
        <v>2</v>
      </c>
    </row>
    <row r="16" spans="1:6" ht="17.25">
      <c r="A16" s="19" t="s">
        <v>15</v>
      </c>
      <c r="B16" s="33">
        <v>163</v>
      </c>
      <c r="C16" s="34">
        <v>205</v>
      </c>
      <c r="D16" s="35">
        <v>224</v>
      </c>
      <c r="E16" s="2">
        <f t="shared" si="0"/>
        <v>429</v>
      </c>
      <c r="F16" s="53">
        <f>+E16-'H15.5'!E16</f>
        <v>1</v>
      </c>
    </row>
    <row r="17" spans="1:6" ht="17.25">
      <c r="A17" s="19" t="s">
        <v>16</v>
      </c>
      <c r="B17" s="33">
        <v>18</v>
      </c>
      <c r="C17" s="34">
        <v>41</v>
      </c>
      <c r="D17" s="35">
        <v>44</v>
      </c>
      <c r="E17" s="2">
        <f t="shared" si="0"/>
        <v>85</v>
      </c>
      <c r="F17" s="53">
        <f>+E17-'H15.5'!E17</f>
        <v>0</v>
      </c>
    </row>
    <row r="18" spans="1:6" ht="17.25">
      <c r="A18" s="19" t="s">
        <v>17</v>
      </c>
      <c r="B18" s="33">
        <v>1</v>
      </c>
      <c r="C18" s="34">
        <v>2</v>
      </c>
      <c r="D18" s="35">
        <v>1</v>
      </c>
      <c r="E18" s="2">
        <f t="shared" si="0"/>
        <v>3</v>
      </c>
      <c r="F18" s="53">
        <f>+E18-'H15.5'!E18</f>
        <v>0</v>
      </c>
    </row>
    <row r="19" spans="1:6" ht="18" thickBot="1">
      <c r="A19" s="39" t="s">
        <v>18</v>
      </c>
      <c r="B19" s="40">
        <v>2</v>
      </c>
      <c r="C19" s="41">
        <v>5</v>
      </c>
      <c r="D19" s="42">
        <v>4</v>
      </c>
      <c r="E19" s="43">
        <f t="shared" si="0"/>
        <v>9</v>
      </c>
      <c r="F19" s="53">
        <f>+E19-'H15.5'!E19</f>
        <v>0</v>
      </c>
    </row>
    <row r="20" spans="1:6" ht="17.25">
      <c r="A20" s="18" t="s">
        <v>19</v>
      </c>
      <c r="B20" s="30">
        <v>322</v>
      </c>
      <c r="C20" s="31">
        <v>354</v>
      </c>
      <c r="D20" s="32">
        <v>324</v>
      </c>
      <c r="E20" s="11">
        <f t="shared" si="0"/>
        <v>678</v>
      </c>
      <c r="F20" s="53">
        <f>+E20-'H15.5'!E20</f>
        <v>0</v>
      </c>
    </row>
    <row r="21" spans="1:6" ht="17.25">
      <c r="A21" s="19" t="s">
        <v>20</v>
      </c>
      <c r="B21" s="33">
        <v>388</v>
      </c>
      <c r="C21" s="34">
        <v>474</v>
      </c>
      <c r="D21" s="35">
        <v>476</v>
      </c>
      <c r="E21" s="2">
        <f t="shared" si="0"/>
        <v>950</v>
      </c>
      <c r="F21" s="53">
        <f>+E21-'H15.5'!E21</f>
        <v>-2</v>
      </c>
    </row>
    <row r="22" spans="1:6" ht="17.25">
      <c r="A22" s="19" t="s">
        <v>21</v>
      </c>
      <c r="B22" s="33">
        <v>629</v>
      </c>
      <c r="C22" s="34">
        <v>679</v>
      </c>
      <c r="D22" s="35">
        <v>780</v>
      </c>
      <c r="E22" s="2">
        <f t="shared" si="0"/>
        <v>1459</v>
      </c>
      <c r="F22" s="53">
        <f>+E22-'H15.5'!E22</f>
        <v>-9</v>
      </c>
    </row>
    <row r="23" spans="1:6" ht="17.25">
      <c r="A23" s="19" t="s">
        <v>22</v>
      </c>
      <c r="B23" s="33">
        <v>307</v>
      </c>
      <c r="C23" s="34">
        <v>437</v>
      </c>
      <c r="D23" s="35">
        <v>449</v>
      </c>
      <c r="E23" s="2">
        <f t="shared" si="0"/>
        <v>886</v>
      </c>
      <c r="F23" s="53">
        <f>+E23-'H15.5'!E23</f>
        <v>-2</v>
      </c>
    </row>
    <row r="24" spans="1:6" ht="17.25">
      <c r="A24" s="19" t="s">
        <v>23</v>
      </c>
      <c r="B24" s="33">
        <v>353</v>
      </c>
      <c r="C24" s="34">
        <v>501</v>
      </c>
      <c r="D24" s="35">
        <v>508</v>
      </c>
      <c r="E24" s="2">
        <f t="shared" si="0"/>
        <v>1009</v>
      </c>
      <c r="F24" s="53">
        <f>+E24-'H15.5'!E24</f>
        <v>-1</v>
      </c>
    </row>
    <row r="25" spans="1:6" ht="17.25">
      <c r="A25" s="19" t="s">
        <v>24</v>
      </c>
      <c r="B25" s="33">
        <v>441</v>
      </c>
      <c r="C25" s="34">
        <v>632</v>
      </c>
      <c r="D25" s="35">
        <v>629</v>
      </c>
      <c r="E25" s="2">
        <f t="shared" si="0"/>
        <v>1261</v>
      </c>
      <c r="F25" s="53">
        <f>+E25-'H15.5'!E25</f>
        <v>1</v>
      </c>
    </row>
    <row r="26" spans="1:6" ht="18" thickBot="1">
      <c r="A26" s="44" t="s">
        <v>25</v>
      </c>
      <c r="B26" s="45">
        <f>SUM(B20:B25)</f>
        <v>2440</v>
      </c>
      <c r="C26" s="46">
        <f>SUM(C20:C25)</f>
        <v>3077</v>
      </c>
      <c r="D26" s="47">
        <f>SUM(D20:D25)</f>
        <v>3166</v>
      </c>
      <c r="E26" s="48">
        <f>SUM(E20:E25)</f>
        <v>6243</v>
      </c>
      <c r="F26" s="53">
        <f>+E26-'H15.5'!E26</f>
        <v>-13</v>
      </c>
    </row>
    <row r="27" spans="1:6" ht="17.25">
      <c r="A27" s="18" t="s">
        <v>26</v>
      </c>
      <c r="B27" s="30">
        <v>388</v>
      </c>
      <c r="C27" s="31">
        <v>468</v>
      </c>
      <c r="D27" s="32">
        <v>469</v>
      </c>
      <c r="E27" s="11">
        <f>SUM(C27:D27)</f>
        <v>937</v>
      </c>
      <c r="F27" s="53">
        <f>+E27-'H15.5'!E27</f>
        <v>5</v>
      </c>
    </row>
    <row r="28" spans="1:6" ht="17.25">
      <c r="A28" s="19" t="s">
        <v>27</v>
      </c>
      <c r="B28" s="33">
        <v>277</v>
      </c>
      <c r="C28" s="34">
        <v>366</v>
      </c>
      <c r="D28" s="35">
        <v>352</v>
      </c>
      <c r="E28" s="2">
        <f>SUM(C28:D28)</f>
        <v>718</v>
      </c>
      <c r="F28" s="53">
        <f>+E28-'H15.5'!E28</f>
        <v>-2</v>
      </c>
    </row>
    <row r="29" spans="1:6" ht="17.25">
      <c r="A29" s="19" t="s">
        <v>28</v>
      </c>
      <c r="B29" s="33">
        <v>436</v>
      </c>
      <c r="C29" s="34">
        <v>560</v>
      </c>
      <c r="D29" s="35">
        <v>690</v>
      </c>
      <c r="E29" s="2">
        <f>SUM(C29:D29)</f>
        <v>1250</v>
      </c>
      <c r="F29" s="53">
        <f>+E29-'H15.5'!E29</f>
        <v>-19</v>
      </c>
    </row>
    <row r="30" spans="1:6" ht="17.25">
      <c r="A30" s="19" t="s">
        <v>29</v>
      </c>
      <c r="B30" s="33">
        <v>180</v>
      </c>
      <c r="C30" s="34">
        <v>239</v>
      </c>
      <c r="D30" s="35">
        <v>258</v>
      </c>
      <c r="E30" s="2">
        <f>SUM(C30:D30)</f>
        <v>497</v>
      </c>
      <c r="F30" s="53">
        <f>+E30-'H15.5'!E30</f>
        <v>2</v>
      </c>
    </row>
    <row r="31" spans="1:6" ht="18" thickBot="1">
      <c r="A31" s="44" t="s">
        <v>30</v>
      </c>
      <c r="B31" s="45">
        <f>SUM(B27:B30)</f>
        <v>1281</v>
      </c>
      <c r="C31" s="46">
        <f>SUM(C27:C30)</f>
        <v>1633</v>
      </c>
      <c r="D31" s="47">
        <f>SUM(D27:D30)</f>
        <v>1769</v>
      </c>
      <c r="E31" s="48">
        <f>SUM(E27:E30)</f>
        <v>3402</v>
      </c>
      <c r="F31" s="53">
        <f>+E31-'H15.5'!E31</f>
        <v>-14</v>
      </c>
    </row>
    <row r="32" spans="1:6" ht="17.25">
      <c r="A32" s="18" t="s">
        <v>31</v>
      </c>
      <c r="B32" s="30">
        <v>16</v>
      </c>
      <c r="C32" s="31">
        <v>15</v>
      </c>
      <c r="D32" s="32">
        <v>13</v>
      </c>
      <c r="E32" s="11">
        <f>SUM(C32:D32)</f>
        <v>28</v>
      </c>
      <c r="F32" s="53">
        <f>+E32-'H15.5'!E32</f>
        <v>7</v>
      </c>
    </row>
    <row r="33" spans="1:6" ht="17.25">
      <c r="A33" s="19" t="s">
        <v>32</v>
      </c>
      <c r="B33" s="33">
        <v>165</v>
      </c>
      <c r="C33" s="34">
        <v>261</v>
      </c>
      <c r="D33" s="35">
        <v>248</v>
      </c>
      <c r="E33" s="2">
        <f>SUM(C33:D33)</f>
        <v>509</v>
      </c>
      <c r="F33" s="53">
        <f>+E33-'H15.5'!E33</f>
        <v>5</v>
      </c>
    </row>
    <row r="34" spans="1:6" ht="17.25">
      <c r="A34" s="19" t="s">
        <v>33</v>
      </c>
      <c r="B34" s="33">
        <v>126</v>
      </c>
      <c r="C34" s="34">
        <v>186</v>
      </c>
      <c r="D34" s="35">
        <v>174</v>
      </c>
      <c r="E34" s="2">
        <f>SUM(C34:D34)</f>
        <v>360</v>
      </c>
      <c r="F34" s="53">
        <f>+E34-'H15.5'!E34</f>
        <v>13</v>
      </c>
    </row>
    <row r="35" spans="1:6" ht="18" thickBot="1">
      <c r="A35" s="44" t="s">
        <v>34</v>
      </c>
      <c r="B35" s="49">
        <f>SUM(B32:B34)</f>
        <v>307</v>
      </c>
      <c r="C35" s="49">
        <f>SUM(C32:C34)</f>
        <v>462</v>
      </c>
      <c r="D35" s="49">
        <f>SUM(D32:D34)</f>
        <v>435</v>
      </c>
      <c r="E35" s="48">
        <f>SUM(E32:E34)</f>
        <v>897</v>
      </c>
      <c r="F35" s="53">
        <f>+E35-'H15.5'!E35</f>
        <v>25</v>
      </c>
    </row>
    <row r="36" spans="1:6" ht="17.25">
      <c r="A36" s="18" t="s">
        <v>35</v>
      </c>
      <c r="B36" s="30">
        <v>129</v>
      </c>
      <c r="C36" s="31">
        <v>160</v>
      </c>
      <c r="D36" s="32">
        <v>182</v>
      </c>
      <c r="E36" s="11">
        <f>SUM(C36:D36)</f>
        <v>342</v>
      </c>
      <c r="F36" s="53">
        <f>+E36-'H15.5'!E36</f>
        <v>0</v>
      </c>
    </row>
    <row r="37" spans="1:6" ht="17.25">
      <c r="A37" s="20" t="s">
        <v>36</v>
      </c>
      <c r="B37" s="36">
        <v>55</v>
      </c>
      <c r="C37" s="37">
        <v>90</v>
      </c>
      <c r="D37" s="38">
        <v>113</v>
      </c>
      <c r="E37" s="17">
        <f>SUM(C37:D37)</f>
        <v>203</v>
      </c>
      <c r="F37" s="53">
        <f>+E37-'H15.5'!E37</f>
        <v>0</v>
      </c>
    </row>
    <row r="38" spans="1:6" ht="17.25">
      <c r="A38" s="21" t="s">
        <v>38</v>
      </c>
      <c r="B38" s="25">
        <f>SUM(B4:B19)+B26+B31+B35+B36+B37</f>
        <v>8008</v>
      </c>
      <c r="C38" s="23">
        <f>SUM(C4:C19)+C26+C31+C35+C36+C37</f>
        <v>10381</v>
      </c>
      <c r="D38" s="1">
        <f>SUM(D4:D19)+D26+D31+D35+D36+D37</f>
        <v>10442</v>
      </c>
      <c r="E38" s="2">
        <f>SUM(E4:E19)+E26+E31+E35+E36+E37</f>
        <v>20823</v>
      </c>
      <c r="F38" s="53">
        <f>+E38-'H15.5'!E38</f>
        <v>18</v>
      </c>
    </row>
    <row r="39" spans="1:6" ht="18" thickBot="1">
      <c r="A39" s="22" t="s">
        <v>37</v>
      </c>
      <c r="B39" s="26">
        <f>+B38-B37</f>
        <v>7953</v>
      </c>
      <c r="C39" s="24">
        <f>+C38-C37</f>
        <v>10291</v>
      </c>
      <c r="D39" s="12">
        <f>+D38-D37</f>
        <v>10329</v>
      </c>
      <c r="E39" s="13">
        <f>+E38-E37</f>
        <v>20620</v>
      </c>
      <c r="F39" s="53">
        <f>+E39-'H15.5'!E39</f>
        <v>18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7953</v>
      </c>
      <c r="C41" s="5" t="s">
        <v>0</v>
      </c>
      <c r="D41" s="55">
        <f>+B41-'H15.5'!B41</f>
        <v>14</v>
      </c>
      <c r="E41" s="3"/>
    </row>
    <row r="42" spans="1:5" ht="17.25">
      <c r="A42" s="15" t="s">
        <v>43</v>
      </c>
      <c r="B42" s="7">
        <f>+E39</f>
        <v>20620</v>
      </c>
      <c r="C42" s="8" t="s">
        <v>44</v>
      </c>
      <c r="D42" s="55">
        <f>+B42-'H15.5'!B42</f>
        <v>18</v>
      </c>
      <c r="E42" s="3"/>
    </row>
    <row r="43" spans="1:5" ht="17.25">
      <c r="A43" s="15" t="s">
        <v>1</v>
      </c>
      <c r="B43" s="7">
        <f>+C39</f>
        <v>10291</v>
      </c>
      <c r="C43" s="8" t="s">
        <v>44</v>
      </c>
      <c r="D43" s="55">
        <f>+B43-'H15.5'!B43</f>
        <v>9</v>
      </c>
      <c r="E43" s="3"/>
    </row>
    <row r="44" spans="1:5" ht="18" thickBot="1">
      <c r="A44" s="16" t="s">
        <v>2</v>
      </c>
      <c r="B44" s="9">
        <f>+D39</f>
        <v>10329</v>
      </c>
      <c r="C44" s="10" t="s">
        <v>44</v>
      </c>
      <c r="D44" s="55">
        <f>+B44-'H15.5'!B44</f>
        <v>9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54" sqref="D5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49</v>
      </c>
      <c r="E1" s="56"/>
      <c r="F1" s="50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1" t="s">
        <v>59</v>
      </c>
    </row>
    <row r="3" spans="1:6" ht="18" thickBot="1">
      <c r="A3" s="61"/>
      <c r="B3" s="59"/>
      <c r="C3" s="27" t="s">
        <v>1</v>
      </c>
      <c r="D3" s="28" t="s">
        <v>2</v>
      </c>
      <c r="E3" s="29" t="s">
        <v>41</v>
      </c>
      <c r="F3" s="52" t="s">
        <v>58</v>
      </c>
    </row>
    <row r="4" spans="1:6" ht="17.25">
      <c r="A4" s="18" t="s">
        <v>3</v>
      </c>
      <c r="B4" s="30">
        <v>79</v>
      </c>
      <c r="C4" s="31">
        <v>111</v>
      </c>
      <c r="D4" s="32">
        <v>85</v>
      </c>
      <c r="E4" s="11">
        <f aca="true" t="shared" si="0" ref="E4:E25">SUM(C4:D4)</f>
        <v>196</v>
      </c>
      <c r="F4" s="53">
        <f>+E4-'H15.6'!E4</f>
        <v>-5</v>
      </c>
    </row>
    <row r="5" spans="1:6" ht="17.25">
      <c r="A5" s="19" t="s">
        <v>4</v>
      </c>
      <c r="B5" s="33">
        <v>712</v>
      </c>
      <c r="C5" s="34">
        <v>909</v>
      </c>
      <c r="D5" s="35">
        <v>859</v>
      </c>
      <c r="E5" s="2">
        <f t="shared" si="0"/>
        <v>1768</v>
      </c>
      <c r="F5" s="53">
        <f>+E5-'H15.6'!E5</f>
        <v>-16</v>
      </c>
    </row>
    <row r="6" spans="1:6" ht="17.25">
      <c r="A6" s="19" t="s">
        <v>5</v>
      </c>
      <c r="B6" s="33">
        <v>287</v>
      </c>
      <c r="C6" s="34">
        <v>392</v>
      </c>
      <c r="D6" s="35">
        <v>372</v>
      </c>
      <c r="E6" s="2">
        <f t="shared" si="0"/>
        <v>764</v>
      </c>
      <c r="F6" s="53">
        <f>+E6-'H15.6'!E6</f>
        <v>1</v>
      </c>
    </row>
    <row r="7" spans="1:6" ht="17.25">
      <c r="A7" s="19" t="s">
        <v>6</v>
      </c>
      <c r="B7" s="33">
        <v>518</v>
      </c>
      <c r="C7" s="34">
        <v>694</v>
      </c>
      <c r="D7" s="35">
        <v>695</v>
      </c>
      <c r="E7" s="2">
        <f t="shared" si="0"/>
        <v>1389</v>
      </c>
      <c r="F7" s="53">
        <f>+E7-'H15.6'!E7</f>
        <v>-2</v>
      </c>
    </row>
    <row r="8" spans="1:6" ht="17.25">
      <c r="A8" s="19" t="s">
        <v>7</v>
      </c>
      <c r="B8" s="33">
        <v>288</v>
      </c>
      <c r="C8" s="34">
        <v>411</v>
      </c>
      <c r="D8" s="35">
        <v>367</v>
      </c>
      <c r="E8" s="2">
        <f t="shared" si="0"/>
        <v>778</v>
      </c>
      <c r="F8" s="53">
        <f>+E8-'H15.6'!E8</f>
        <v>-3</v>
      </c>
    </row>
    <row r="9" spans="1:6" ht="17.25">
      <c r="A9" s="19" t="s">
        <v>8</v>
      </c>
      <c r="B9" s="33">
        <v>127</v>
      </c>
      <c r="C9" s="34">
        <v>209</v>
      </c>
      <c r="D9" s="35">
        <v>192</v>
      </c>
      <c r="E9" s="2">
        <f t="shared" si="0"/>
        <v>401</v>
      </c>
      <c r="F9" s="53">
        <f>+E9-'H15.6'!E9</f>
        <v>-2</v>
      </c>
    </row>
    <row r="10" spans="1:6" ht="17.25">
      <c r="A10" s="19" t="s">
        <v>9</v>
      </c>
      <c r="B10" s="33">
        <v>78</v>
      </c>
      <c r="C10" s="34">
        <v>136</v>
      </c>
      <c r="D10" s="35">
        <v>128</v>
      </c>
      <c r="E10" s="2">
        <f t="shared" si="0"/>
        <v>264</v>
      </c>
      <c r="F10" s="53">
        <f>+E10-'H15.6'!E10</f>
        <v>0</v>
      </c>
    </row>
    <row r="11" spans="1:6" ht="17.25">
      <c r="A11" s="19" t="s">
        <v>10</v>
      </c>
      <c r="B11" s="33">
        <v>48</v>
      </c>
      <c r="C11" s="34">
        <v>56</v>
      </c>
      <c r="D11" s="35">
        <v>64</v>
      </c>
      <c r="E11" s="2">
        <f t="shared" si="0"/>
        <v>120</v>
      </c>
      <c r="F11" s="53">
        <f>+E11-'H15.6'!E11</f>
        <v>1</v>
      </c>
    </row>
    <row r="12" spans="1:6" ht="17.25">
      <c r="A12" s="19" t="s">
        <v>11</v>
      </c>
      <c r="B12" s="33">
        <v>340</v>
      </c>
      <c r="C12" s="34">
        <v>316</v>
      </c>
      <c r="D12" s="35">
        <v>304</v>
      </c>
      <c r="E12" s="2">
        <f t="shared" si="0"/>
        <v>620</v>
      </c>
      <c r="F12" s="53">
        <f>+E12-'H15.6'!E12</f>
        <v>1</v>
      </c>
    </row>
    <row r="13" spans="1:6" ht="17.25">
      <c r="A13" s="19" t="s">
        <v>12</v>
      </c>
      <c r="B13" s="33">
        <v>722</v>
      </c>
      <c r="C13" s="34">
        <v>935</v>
      </c>
      <c r="D13" s="35">
        <v>919</v>
      </c>
      <c r="E13" s="2">
        <f t="shared" si="0"/>
        <v>1854</v>
      </c>
      <c r="F13" s="53">
        <f>+E13-'H15.6'!E13</f>
        <v>-4</v>
      </c>
    </row>
    <row r="14" spans="1:6" ht="17.25">
      <c r="A14" s="19" t="s">
        <v>13</v>
      </c>
      <c r="B14" s="33">
        <v>92</v>
      </c>
      <c r="C14" s="34">
        <v>138</v>
      </c>
      <c r="D14" s="35">
        <v>150</v>
      </c>
      <c r="E14" s="2">
        <f t="shared" si="0"/>
        <v>288</v>
      </c>
      <c r="F14" s="53">
        <f>+E14-'H15.6'!E14</f>
        <v>0</v>
      </c>
    </row>
    <row r="15" spans="1:6" ht="17.25">
      <c r="A15" s="19" t="s">
        <v>14</v>
      </c>
      <c r="B15" s="33">
        <v>311</v>
      </c>
      <c r="C15" s="34">
        <v>384</v>
      </c>
      <c r="D15" s="35">
        <v>345</v>
      </c>
      <c r="E15" s="2">
        <f t="shared" si="0"/>
        <v>729</v>
      </c>
      <c r="F15" s="53">
        <f>+E15-'H15.6'!E15</f>
        <v>-10</v>
      </c>
    </row>
    <row r="16" spans="1:6" ht="17.25">
      <c r="A16" s="19" t="s">
        <v>15</v>
      </c>
      <c r="B16" s="33">
        <v>162</v>
      </c>
      <c r="C16" s="34">
        <v>205</v>
      </c>
      <c r="D16" s="35">
        <v>224</v>
      </c>
      <c r="E16" s="2">
        <f t="shared" si="0"/>
        <v>429</v>
      </c>
      <c r="F16" s="53">
        <f>+E16-'H15.6'!E16</f>
        <v>0</v>
      </c>
    </row>
    <row r="17" spans="1:6" ht="17.25">
      <c r="A17" s="19" t="s">
        <v>16</v>
      </c>
      <c r="B17" s="33">
        <v>18</v>
      </c>
      <c r="C17" s="34">
        <v>40</v>
      </c>
      <c r="D17" s="35">
        <v>44</v>
      </c>
      <c r="E17" s="2">
        <f t="shared" si="0"/>
        <v>84</v>
      </c>
      <c r="F17" s="53">
        <f>+E17-'H15.6'!E17</f>
        <v>-1</v>
      </c>
    </row>
    <row r="18" spans="1:6" ht="17.25">
      <c r="A18" s="19" t="s">
        <v>17</v>
      </c>
      <c r="B18" s="33">
        <v>1</v>
      </c>
      <c r="C18" s="34">
        <v>2</v>
      </c>
      <c r="D18" s="35">
        <v>1</v>
      </c>
      <c r="E18" s="2">
        <f t="shared" si="0"/>
        <v>3</v>
      </c>
      <c r="F18" s="53">
        <f>+E18-'H15.6'!E18</f>
        <v>0</v>
      </c>
    </row>
    <row r="19" spans="1:6" ht="18" thickBot="1">
      <c r="A19" s="39" t="s">
        <v>18</v>
      </c>
      <c r="B19" s="40">
        <v>2</v>
      </c>
      <c r="C19" s="41">
        <v>5</v>
      </c>
      <c r="D19" s="42">
        <v>4</v>
      </c>
      <c r="E19" s="43">
        <f t="shared" si="0"/>
        <v>9</v>
      </c>
      <c r="F19" s="53">
        <f>+E19-'H15.6'!E19</f>
        <v>0</v>
      </c>
    </row>
    <row r="20" spans="1:6" ht="17.25">
      <c r="A20" s="18" t="s">
        <v>19</v>
      </c>
      <c r="B20" s="30">
        <v>323</v>
      </c>
      <c r="C20" s="31">
        <v>352</v>
      </c>
      <c r="D20" s="32">
        <v>324</v>
      </c>
      <c r="E20" s="11">
        <f t="shared" si="0"/>
        <v>676</v>
      </c>
      <c r="F20" s="53">
        <f>+E20-'H15.6'!E20</f>
        <v>-2</v>
      </c>
    </row>
    <row r="21" spans="1:6" ht="17.25">
      <c r="A21" s="19" t="s">
        <v>20</v>
      </c>
      <c r="B21" s="33">
        <v>389</v>
      </c>
      <c r="C21" s="34">
        <v>477</v>
      </c>
      <c r="D21" s="35">
        <v>480</v>
      </c>
      <c r="E21" s="2">
        <f t="shared" si="0"/>
        <v>957</v>
      </c>
      <c r="F21" s="53">
        <f>+E21-'H15.6'!E21</f>
        <v>7</v>
      </c>
    </row>
    <row r="22" spans="1:6" ht="17.25">
      <c r="A22" s="19" t="s">
        <v>21</v>
      </c>
      <c r="B22" s="33">
        <v>631</v>
      </c>
      <c r="C22" s="34">
        <v>682</v>
      </c>
      <c r="D22" s="35">
        <v>777</v>
      </c>
      <c r="E22" s="2">
        <f t="shared" si="0"/>
        <v>1459</v>
      </c>
      <c r="F22" s="53">
        <f>+E22-'H15.6'!E22</f>
        <v>0</v>
      </c>
    </row>
    <row r="23" spans="1:6" ht="17.25">
      <c r="A23" s="19" t="s">
        <v>22</v>
      </c>
      <c r="B23" s="33">
        <v>307</v>
      </c>
      <c r="C23" s="34">
        <v>436</v>
      </c>
      <c r="D23" s="35">
        <v>448</v>
      </c>
      <c r="E23" s="2">
        <f t="shared" si="0"/>
        <v>884</v>
      </c>
      <c r="F23" s="53">
        <f>+E23-'H15.6'!E23</f>
        <v>-2</v>
      </c>
    </row>
    <row r="24" spans="1:6" ht="17.25">
      <c r="A24" s="19" t="s">
        <v>23</v>
      </c>
      <c r="B24" s="33">
        <v>353</v>
      </c>
      <c r="C24" s="34">
        <v>508</v>
      </c>
      <c r="D24" s="35">
        <v>510</v>
      </c>
      <c r="E24" s="2">
        <f t="shared" si="0"/>
        <v>1018</v>
      </c>
      <c r="F24" s="53">
        <f>+E24-'H15.6'!E24</f>
        <v>9</v>
      </c>
    </row>
    <row r="25" spans="1:6" ht="17.25">
      <c r="A25" s="19" t="s">
        <v>24</v>
      </c>
      <c r="B25" s="33">
        <v>444</v>
      </c>
      <c r="C25" s="34">
        <v>635</v>
      </c>
      <c r="D25" s="35">
        <v>630</v>
      </c>
      <c r="E25" s="2">
        <f t="shared" si="0"/>
        <v>1265</v>
      </c>
      <c r="F25" s="53">
        <f>+E25-'H15.6'!E25</f>
        <v>4</v>
      </c>
    </row>
    <row r="26" spans="1:6" ht="18" thickBot="1">
      <c r="A26" s="44" t="s">
        <v>25</v>
      </c>
      <c r="B26" s="45">
        <f>SUM(B20:B25)</f>
        <v>2447</v>
      </c>
      <c r="C26" s="46">
        <f>SUM(C20:C25)</f>
        <v>3090</v>
      </c>
      <c r="D26" s="47">
        <f>SUM(D20:D25)</f>
        <v>3169</v>
      </c>
      <c r="E26" s="48">
        <f>SUM(E20:E25)</f>
        <v>6259</v>
      </c>
      <c r="F26" s="53">
        <f>+E26-'H15.6'!E26</f>
        <v>16</v>
      </c>
    </row>
    <row r="27" spans="1:6" ht="17.25">
      <c r="A27" s="18" t="s">
        <v>26</v>
      </c>
      <c r="B27" s="30">
        <v>388</v>
      </c>
      <c r="C27" s="31">
        <v>464</v>
      </c>
      <c r="D27" s="32">
        <v>467</v>
      </c>
      <c r="E27" s="11">
        <f>SUM(C27:D27)</f>
        <v>931</v>
      </c>
      <c r="F27" s="53">
        <f>+E27-'H15.6'!E27</f>
        <v>-6</v>
      </c>
    </row>
    <row r="28" spans="1:6" ht="17.25">
      <c r="A28" s="19" t="s">
        <v>27</v>
      </c>
      <c r="B28" s="33">
        <v>276</v>
      </c>
      <c r="C28" s="34">
        <v>363</v>
      </c>
      <c r="D28" s="35">
        <v>354</v>
      </c>
      <c r="E28" s="2">
        <f>SUM(C28:D28)</f>
        <v>717</v>
      </c>
      <c r="F28" s="53">
        <f>+E28-'H15.6'!E28</f>
        <v>-1</v>
      </c>
    </row>
    <row r="29" spans="1:6" ht="17.25">
      <c r="A29" s="19" t="s">
        <v>28</v>
      </c>
      <c r="B29" s="33">
        <v>436</v>
      </c>
      <c r="C29" s="34">
        <v>560</v>
      </c>
      <c r="D29" s="35">
        <v>688</v>
      </c>
      <c r="E29" s="2">
        <f>SUM(C29:D29)</f>
        <v>1248</v>
      </c>
      <c r="F29" s="53">
        <f>+E29-'H15.6'!E29</f>
        <v>-2</v>
      </c>
    </row>
    <row r="30" spans="1:6" ht="17.25">
      <c r="A30" s="19" t="s">
        <v>29</v>
      </c>
      <c r="B30" s="33">
        <v>179</v>
      </c>
      <c r="C30" s="34">
        <v>239</v>
      </c>
      <c r="D30" s="35">
        <v>257</v>
      </c>
      <c r="E30" s="2">
        <f>SUM(C30:D30)</f>
        <v>496</v>
      </c>
      <c r="F30" s="53">
        <f>+E30-'H15.6'!E30</f>
        <v>-1</v>
      </c>
    </row>
    <row r="31" spans="1:6" ht="18" thickBot="1">
      <c r="A31" s="44" t="s">
        <v>30</v>
      </c>
      <c r="B31" s="45">
        <f>SUM(B27:B30)</f>
        <v>1279</v>
      </c>
      <c r="C31" s="46">
        <f>SUM(C27:C30)</f>
        <v>1626</v>
      </c>
      <c r="D31" s="47">
        <f>SUM(D27:D30)</f>
        <v>1766</v>
      </c>
      <c r="E31" s="48">
        <f>SUM(E27:E30)</f>
        <v>3392</v>
      </c>
      <c r="F31" s="53">
        <f>+E31-'H15.6'!E31</f>
        <v>-10</v>
      </c>
    </row>
    <row r="32" spans="1:6" ht="17.25">
      <c r="A32" s="18" t="s">
        <v>31</v>
      </c>
      <c r="B32" s="30">
        <v>19</v>
      </c>
      <c r="C32" s="31">
        <v>17</v>
      </c>
      <c r="D32" s="32">
        <v>16</v>
      </c>
      <c r="E32" s="11">
        <f>SUM(C32:D32)</f>
        <v>33</v>
      </c>
      <c r="F32" s="53">
        <f>+E32-'H15.6'!E32</f>
        <v>5</v>
      </c>
    </row>
    <row r="33" spans="1:6" ht="17.25">
      <c r="A33" s="19" t="s">
        <v>32</v>
      </c>
      <c r="B33" s="33">
        <v>171</v>
      </c>
      <c r="C33" s="34">
        <v>269</v>
      </c>
      <c r="D33" s="35">
        <v>254</v>
      </c>
      <c r="E33" s="2">
        <f>SUM(C33:D33)</f>
        <v>523</v>
      </c>
      <c r="F33" s="53">
        <f>+E33-'H15.6'!E33</f>
        <v>14</v>
      </c>
    </row>
    <row r="34" spans="1:6" ht="17.25">
      <c r="A34" s="19" t="s">
        <v>33</v>
      </c>
      <c r="B34" s="33">
        <v>130</v>
      </c>
      <c r="C34" s="34">
        <v>191</v>
      </c>
      <c r="D34" s="35">
        <v>179</v>
      </c>
      <c r="E34" s="2">
        <f>SUM(C34:D34)</f>
        <v>370</v>
      </c>
      <c r="F34" s="53">
        <f>+E34-'H15.6'!E34</f>
        <v>10</v>
      </c>
    </row>
    <row r="35" spans="1:6" ht="18" thickBot="1">
      <c r="A35" s="44" t="s">
        <v>34</v>
      </c>
      <c r="B35" s="49">
        <f>SUM(B32:B34)</f>
        <v>320</v>
      </c>
      <c r="C35" s="49">
        <f>SUM(C32:C34)</f>
        <v>477</v>
      </c>
      <c r="D35" s="49">
        <f>SUM(D32:D34)</f>
        <v>449</v>
      </c>
      <c r="E35" s="48">
        <f>SUM(E32:E34)</f>
        <v>926</v>
      </c>
      <c r="F35" s="53">
        <f>+E35-'H15.6'!E35</f>
        <v>29</v>
      </c>
    </row>
    <row r="36" spans="1:6" ht="17.25">
      <c r="A36" s="18" t="s">
        <v>35</v>
      </c>
      <c r="B36" s="30">
        <v>130</v>
      </c>
      <c r="C36" s="31">
        <v>161</v>
      </c>
      <c r="D36" s="32">
        <v>182</v>
      </c>
      <c r="E36" s="11">
        <f>SUM(C36:D36)</f>
        <v>343</v>
      </c>
      <c r="F36" s="53">
        <f>+E36-'H15.6'!E36</f>
        <v>1</v>
      </c>
    </row>
    <row r="37" spans="1:6" ht="17.25">
      <c r="A37" s="20" t="s">
        <v>36</v>
      </c>
      <c r="B37" s="36">
        <v>53</v>
      </c>
      <c r="C37" s="37">
        <v>88</v>
      </c>
      <c r="D37" s="38">
        <v>113</v>
      </c>
      <c r="E37" s="17">
        <f>SUM(C37:D37)</f>
        <v>201</v>
      </c>
      <c r="F37" s="53">
        <f>+E37-'H15.6'!E37</f>
        <v>-2</v>
      </c>
    </row>
    <row r="38" spans="1:6" ht="17.25">
      <c r="A38" s="21" t="s">
        <v>38</v>
      </c>
      <c r="B38" s="25">
        <f>SUM(B4:B19)+B26+B31+B35+B36+B37</f>
        <v>8014</v>
      </c>
      <c r="C38" s="23">
        <f>SUM(C4:C19)+C26+C31+C35+C36+C37</f>
        <v>10385</v>
      </c>
      <c r="D38" s="1">
        <f>SUM(D4:D19)+D26+D31+D35+D36+D37</f>
        <v>10432</v>
      </c>
      <c r="E38" s="2">
        <f>SUM(E4:E19)+E26+E31+E35+E36+E37</f>
        <v>20817</v>
      </c>
      <c r="F38" s="53">
        <f>+E38-'H15.6'!E38</f>
        <v>-6</v>
      </c>
    </row>
    <row r="39" spans="1:6" ht="18" thickBot="1">
      <c r="A39" s="22" t="s">
        <v>37</v>
      </c>
      <c r="B39" s="26">
        <f>+B38-B37</f>
        <v>7961</v>
      </c>
      <c r="C39" s="24">
        <f>+C38-C37</f>
        <v>10297</v>
      </c>
      <c r="D39" s="12">
        <f>+D38-D37</f>
        <v>10319</v>
      </c>
      <c r="E39" s="13">
        <f>+E38-E37</f>
        <v>20616</v>
      </c>
      <c r="F39" s="53">
        <f>+E39-'H15.6'!E39</f>
        <v>-4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7961</v>
      </c>
      <c r="C41" s="5" t="s">
        <v>0</v>
      </c>
      <c r="D41" s="55">
        <f>+B41-'H15.6'!B41</f>
        <v>8</v>
      </c>
      <c r="E41" s="3"/>
    </row>
    <row r="42" spans="1:5" ht="17.25">
      <c r="A42" s="15" t="s">
        <v>43</v>
      </c>
      <c r="B42" s="7">
        <f>+E39</f>
        <v>20616</v>
      </c>
      <c r="C42" s="8" t="s">
        <v>44</v>
      </c>
      <c r="D42" s="54">
        <f>+B42-'H15.6'!B42</f>
        <v>-4</v>
      </c>
      <c r="E42" s="3"/>
    </row>
    <row r="43" spans="1:5" ht="17.25">
      <c r="A43" s="15" t="s">
        <v>1</v>
      </c>
      <c r="B43" s="7">
        <f>+C39</f>
        <v>10297</v>
      </c>
      <c r="C43" s="8" t="s">
        <v>44</v>
      </c>
      <c r="D43" s="55">
        <f>+B43-'H15.6'!B43</f>
        <v>6</v>
      </c>
      <c r="E43" s="3"/>
    </row>
    <row r="44" spans="1:5" ht="18" thickBot="1">
      <c r="A44" s="16" t="s">
        <v>2</v>
      </c>
      <c r="B44" s="9">
        <f>+D39</f>
        <v>10319</v>
      </c>
      <c r="C44" s="10" t="s">
        <v>44</v>
      </c>
      <c r="D44" s="54">
        <f>+B44-'H15.6'!B44</f>
        <v>-10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37" sqref="D37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50</v>
      </c>
      <c r="E1" s="56"/>
      <c r="F1" s="50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1" t="s">
        <v>59</v>
      </c>
    </row>
    <row r="3" spans="1:6" ht="18" thickBot="1">
      <c r="A3" s="61"/>
      <c r="B3" s="59"/>
      <c r="C3" s="27" t="s">
        <v>1</v>
      </c>
      <c r="D3" s="28" t="s">
        <v>2</v>
      </c>
      <c r="E3" s="29" t="s">
        <v>41</v>
      </c>
      <c r="F3" s="52" t="s">
        <v>58</v>
      </c>
    </row>
    <row r="4" spans="1:6" ht="17.25">
      <c r="A4" s="18" t="s">
        <v>3</v>
      </c>
      <c r="B4" s="30">
        <v>79</v>
      </c>
      <c r="C4" s="31">
        <v>111</v>
      </c>
      <c r="D4" s="32">
        <v>85</v>
      </c>
      <c r="E4" s="11">
        <f aca="true" t="shared" si="0" ref="E4:E25">SUM(C4:D4)</f>
        <v>196</v>
      </c>
      <c r="F4" s="53">
        <f>+E4-'H15.7'!E4</f>
        <v>0</v>
      </c>
    </row>
    <row r="5" spans="1:6" ht="17.25">
      <c r="A5" s="19" t="s">
        <v>4</v>
      </c>
      <c r="B5" s="33">
        <v>713</v>
      </c>
      <c r="C5" s="34">
        <v>907</v>
      </c>
      <c r="D5" s="35">
        <v>856</v>
      </c>
      <c r="E5" s="2">
        <f t="shared" si="0"/>
        <v>1763</v>
      </c>
      <c r="F5" s="53">
        <f>+E5-'H15.7'!E5</f>
        <v>-5</v>
      </c>
    </row>
    <row r="6" spans="1:6" ht="17.25">
      <c r="A6" s="19" t="s">
        <v>5</v>
      </c>
      <c r="B6" s="33">
        <v>290</v>
      </c>
      <c r="C6" s="34">
        <v>396</v>
      </c>
      <c r="D6" s="35">
        <v>378</v>
      </c>
      <c r="E6" s="2">
        <f t="shared" si="0"/>
        <v>774</v>
      </c>
      <c r="F6" s="53">
        <f>+E6-'H15.7'!E6</f>
        <v>10</v>
      </c>
    </row>
    <row r="7" spans="1:6" ht="17.25">
      <c r="A7" s="19" t="s">
        <v>6</v>
      </c>
      <c r="B7" s="33">
        <v>515</v>
      </c>
      <c r="C7" s="34">
        <v>692</v>
      </c>
      <c r="D7" s="35">
        <v>690</v>
      </c>
      <c r="E7" s="2">
        <f t="shared" si="0"/>
        <v>1382</v>
      </c>
      <c r="F7" s="53">
        <f>+E7-'H15.7'!E7</f>
        <v>-7</v>
      </c>
    </row>
    <row r="8" spans="1:6" ht="17.25">
      <c r="A8" s="19" t="s">
        <v>7</v>
      </c>
      <c r="B8" s="33">
        <v>288</v>
      </c>
      <c r="C8" s="34">
        <v>411</v>
      </c>
      <c r="D8" s="35">
        <v>367</v>
      </c>
      <c r="E8" s="2">
        <f t="shared" si="0"/>
        <v>778</v>
      </c>
      <c r="F8" s="53">
        <f>+E8-'H15.7'!E8</f>
        <v>0</v>
      </c>
    </row>
    <row r="9" spans="1:6" ht="17.25">
      <c r="A9" s="19" t="s">
        <v>8</v>
      </c>
      <c r="B9" s="33">
        <v>128</v>
      </c>
      <c r="C9" s="34">
        <v>211</v>
      </c>
      <c r="D9" s="35">
        <v>191</v>
      </c>
      <c r="E9" s="2">
        <f t="shared" si="0"/>
        <v>402</v>
      </c>
      <c r="F9" s="53">
        <f>+E9-'H15.7'!E9</f>
        <v>1</v>
      </c>
    </row>
    <row r="10" spans="1:6" ht="17.25">
      <c r="A10" s="19" t="s">
        <v>9</v>
      </c>
      <c r="B10" s="33">
        <v>78</v>
      </c>
      <c r="C10" s="34">
        <v>136</v>
      </c>
      <c r="D10" s="35">
        <v>128</v>
      </c>
      <c r="E10" s="2">
        <f t="shared" si="0"/>
        <v>264</v>
      </c>
      <c r="F10" s="53">
        <f>+E10-'H15.7'!E10</f>
        <v>0</v>
      </c>
    </row>
    <row r="11" spans="1:6" ht="17.25">
      <c r="A11" s="19" t="s">
        <v>10</v>
      </c>
      <c r="B11" s="33">
        <v>48</v>
      </c>
      <c r="C11" s="34">
        <v>58</v>
      </c>
      <c r="D11" s="35">
        <v>65</v>
      </c>
      <c r="E11" s="2">
        <f t="shared" si="0"/>
        <v>123</v>
      </c>
      <c r="F11" s="53">
        <f>+E11-'H15.7'!E11</f>
        <v>3</v>
      </c>
    </row>
    <row r="12" spans="1:6" ht="17.25">
      <c r="A12" s="19" t="s">
        <v>11</v>
      </c>
      <c r="B12" s="33">
        <v>341</v>
      </c>
      <c r="C12" s="34">
        <v>318</v>
      </c>
      <c r="D12" s="35">
        <v>307</v>
      </c>
      <c r="E12" s="2">
        <f t="shared" si="0"/>
        <v>625</v>
      </c>
      <c r="F12" s="53">
        <f>+E12-'H15.7'!E12</f>
        <v>5</v>
      </c>
    </row>
    <row r="13" spans="1:6" ht="17.25">
      <c r="A13" s="19" t="s">
        <v>12</v>
      </c>
      <c r="B13" s="33">
        <v>724</v>
      </c>
      <c r="C13" s="34">
        <v>938</v>
      </c>
      <c r="D13" s="35">
        <v>925</v>
      </c>
      <c r="E13" s="2">
        <f t="shared" si="0"/>
        <v>1863</v>
      </c>
      <c r="F13" s="53">
        <f>+E13-'H15.7'!E13</f>
        <v>9</v>
      </c>
    </row>
    <row r="14" spans="1:6" ht="17.25">
      <c r="A14" s="19" t="s">
        <v>13</v>
      </c>
      <c r="B14" s="33">
        <v>92</v>
      </c>
      <c r="C14" s="34">
        <v>138</v>
      </c>
      <c r="D14" s="35">
        <v>149</v>
      </c>
      <c r="E14" s="2">
        <f t="shared" si="0"/>
        <v>287</v>
      </c>
      <c r="F14" s="53">
        <f>+E14-'H15.7'!E14</f>
        <v>-1</v>
      </c>
    </row>
    <row r="15" spans="1:6" ht="17.25">
      <c r="A15" s="19" t="s">
        <v>14</v>
      </c>
      <c r="B15" s="33">
        <v>310</v>
      </c>
      <c r="C15" s="34">
        <v>386</v>
      </c>
      <c r="D15" s="35">
        <v>342</v>
      </c>
      <c r="E15" s="2">
        <f t="shared" si="0"/>
        <v>728</v>
      </c>
      <c r="F15" s="53">
        <f>+E15-'H15.7'!E15</f>
        <v>-1</v>
      </c>
    </row>
    <row r="16" spans="1:6" ht="17.25">
      <c r="A16" s="19" t="s">
        <v>15</v>
      </c>
      <c r="B16" s="33">
        <v>160</v>
      </c>
      <c r="C16" s="34">
        <v>203</v>
      </c>
      <c r="D16" s="35">
        <v>223</v>
      </c>
      <c r="E16" s="2">
        <f t="shared" si="0"/>
        <v>426</v>
      </c>
      <c r="F16" s="53">
        <f>+E16-'H15.7'!E16</f>
        <v>-3</v>
      </c>
    </row>
    <row r="17" spans="1:6" ht="17.25">
      <c r="A17" s="19" t="s">
        <v>16</v>
      </c>
      <c r="B17" s="33">
        <v>18</v>
      </c>
      <c r="C17" s="34">
        <v>40</v>
      </c>
      <c r="D17" s="35">
        <v>44</v>
      </c>
      <c r="E17" s="2">
        <f t="shared" si="0"/>
        <v>84</v>
      </c>
      <c r="F17" s="53">
        <f>+E17-'H15.7'!E17</f>
        <v>0</v>
      </c>
    </row>
    <row r="18" spans="1:6" ht="17.25">
      <c r="A18" s="19" t="s">
        <v>17</v>
      </c>
      <c r="B18" s="33">
        <v>1</v>
      </c>
      <c r="C18" s="34">
        <v>2</v>
      </c>
      <c r="D18" s="35">
        <v>1</v>
      </c>
      <c r="E18" s="2">
        <f t="shared" si="0"/>
        <v>3</v>
      </c>
      <c r="F18" s="53">
        <f>+E18-'H15.7'!E18</f>
        <v>0</v>
      </c>
    </row>
    <row r="19" spans="1:6" ht="18" thickBot="1">
      <c r="A19" s="39" t="s">
        <v>18</v>
      </c>
      <c r="B19" s="40">
        <v>2</v>
      </c>
      <c r="C19" s="41">
        <v>5</v>
      </c>
      <c r="D19" s="42">
        <v>4</v>
      </c>
      <c r="E19" s="43">
        <f t="shared" si="0"/>
        <v>9</v>
      </c>
      <c r="F19" s="53">
        <f>+E19-'H15.7'!E19</f>
        <v>0</v>
      </c>
    </row>
    <row r="20" spans="1:6" ht="17.25">
      <c r="A20" s="18" t="s">
        <v>19</v>
      </c>
      <c r="B20" s="30">
        <v>327</v>
      </c>
      <c r="C20" s="31">
        <v>354</v>
      </c>
      <c r="D20" s="32">
        <v>330</v>
      </c>
      <c r="E20" s="11">
        <f t="shared" si="0"/>
        <v>684</v>
      </c>
      <c r="F20" s="53">
        <f>+E20-'H15.7'!E20</f>
        <v>8</v>
      </c>
    </row>
    <row r="21" spans="1:6" ht="17.25">
      <c r="A21" s="19" t="s">
        <v>20</v>
      </c>
      <c r="B21" s="33">
        <v>394</v>
      </c>
      <c r="C21" s="34">
        <v>482</v>
      </c>
      <c r="D21" s="35">
        <v>482</v>
      </c>
      <c r="E21" s="2">
        <f t="shared" si="0"/>
        <v>964</v>
      </c>
      <c r="F21" s="53">
        <f>+E21-'H15.7'!E21</f>
        <v>7</v>
      </c>
    </row>
    <row r="22" spans="1:6" ht="17.25">
      <c r="A22" s="19" t="s">
        <v>21</v>
      </c>
      <c r="B22" s="33">
        <v>623</v>
      </c>
      <c r="C22" s="34">
        <v>678</v>
      </c>
      <c r="D22" s="35">
        <v>767</v>
      </c>
      <c r="E22" s="2">
        <f t="shared" si="0"/>
        <v>1445</v>
      </c>
      <c r="F22" s="53">
        <f>+E22-'H15.7'!E22</f>
        <v>-14</v>
      </c>
    </row>
    <row r="23" spans="1:6" ht="17.25">
      <c r="A23" s="19" t="s">
        <v>22</v>
      </c>
      <c r="B23" s="33">
        <v>307</v>
      </c>
      <c r="C23" s="34">
        <v>436</v>
      </c>
      <c r="D23" s="35">
        <v>446</v>
      </c>
      <c r="E23" s="2">
        <f t="shared" si="0"/>
        <v>882</v>
      </c>
      <c r="F23" s="53">
        <f>+E23-'H15.7'!E23</f>
        <v>-2</v>
      </c>
    </row>
    <row r="24" spans="1:6" ht="17.25">
      <c r="A24" s="19" t="s">
        <v>23</v>
      </c>
      <c r="B24" s="33">
        <v>353</v>
      </c>
      <c r="C24" s="34">
        <v>506</v>
      </c>
      <c r="D24" s="35">
        <v>505</v>
      </c>
      <c r="E24" s="2">
        <f t="shared" si="0"/>
        <v>1011</v>
      </c>
      <c r="F24" s="53">
        <f>+E24-'H15.7'!E24</f>
        <v>-7</v>
      </c>
    </row>
    <row r="25" spans="1:6" ht="17.25">
      <c r="A25" s="19" t="s">
        <v>24</v>
      </c>
      <c r="B25" s="33">
        <v>449</v>
      </c>
      <c r="C25" s="34">
        <v>640</v>
      </c>
      <c r="D25" s="35">
        <v>632</v>
      </c>
      <c r="E25" s="2">
        <f t="shared" si="0"/>
        <v>1272</v>
      </c>
      <c r="F25" s="53">
        <f>+E25-'H15.7'!E25</f>
        <v>7</v>
      </c>
    </row>
    <row r="26" spans="1:6" ht="18" thickBot="1">
      <c r="A26" s="44" t="s">
        <v>25</v>
      </c>
      <c r="B26" s="45">
        <f>SUM(B20:B25)</f>
        <v>2453</v>
      </c>
      <c r="C26" s="46">
        <f>SUM(C20:C25)</f>
        <v>3096</v>
      </c>
      <c r="D26" s="47">
        <f>SUM(D20:D25)</f>
        <v>3162</v>
      </c>
      <c r="E26" s="48">
        <f>SUM(E20:E25)</f>
        <v>6258</v>
      </c>
      <c r="F26" s="53">
        <f>+E26-'H15.7'!E26</f>
        <v>-1</v>
      </c>
    </row>
    <row r="27" spans="1:6" ht="17.25">
      <c r="A27" s="18" t="s">
        <v>26</v>
      </c>
      <c r="B27" s="30">
        <v>386</v>
      </c>
      <c r="C27" s="31">
        <v>463</v>
      </c>
      <c r="D27" s="32">
        <v>464</v>
      </c>
      <c r="E27" s="11">
        <f>SUM(C27:D27)</f>
        <v>927</v>
      </c>
      <c r="F27" s="53">
        <f>+E27-'H15.7'!E27</f>
        <v>-4</v>
      </c>
    </row>
    <row r="28" spans="1:6" ht="17.25">
      <c r="A28" s="19" t="s">
        <v>27</v>
      </c>
      <c r="B28" s="33">
        <v>277</v>
      </c>
      <c r="C28" s="34">
        <v>365</v>
      </c>
      <c r="D28" s="35">
        <v>359</v>
      </c>
      <c r="E28" s="2">
        <f>SUM(C28:D28)</f>
        <v>724</v>
      </c>
      <c r="F28" s="53">
        <f>+E28-'H15.7'!E28</f>
        <v>7</v>
      </c>
    </row>
    <row r="29" spans="1:6" ht="17.25">
      <c r="A29" s="19" t="s">
        <v>28</v>
      </c>
      <c r="B29" s="33">
        <v>432</v>
      </c>
      <c r="C29" s="34">
        <v>555</v>
      </c>
      <c r="D29" s="35">
        <v>677</v>
      </c>
      <c r="E29" s="2">
        <f>SUM(C29:D29)</f>
        <v>1232</v>
      </c>
      <c r="F29" s="53">
        <f>+E29-'H15.7'!E29</f>
        <v>-16</v>
      </c>
    </row>
    <row r="30" spans="1:6" ht="17.25">
      <c r="A30" s="19" t="s">
        <v>29</v>
      </c>
      <c r="B30" s="33">
        <v>179</v>
      </c>
      <c r="C30" s="34">
        <v>241</v>
      </c>
      <c r="D30" s="35">
        <v>256</v>
      </c>
      <c r="E30" s="2">
        <f>SUM(C30:D30)</f>
        <v>497</v>
      </c>
      <c r="F30" s="53">
        <f>+E30-'H15.7'!E30</f>
        <v>1</v>
      </c>
    </row>
    <row r="31" spans="1:6" ht="18" thickBot="1">
      <c r="A31" s="44" t="s">
        <v>30</v>
      </c>
      <c r="B31" s="45">
        <f>SUM(B27:B30)</f>
        <v>1274</v>
      </c>
      <c r="C31" s="46">
        <f>SUM(C27:C30)</f>
        <v>1624</v>
      </c>
      <c r="D31" s="47">
        <f>SUM(D27:D30)</f>
        <v>1756</v>
      </c>
      <c r="E31" s="48">
        <f>SUM(E27:E30)</f>
        <v>3380</v>
      </c>
      <c r="F31" s="53">
        <f>+E31-'H15.7'!E31</f>
        <v>-12</v>
      </c>
    </row>
    <row r="32" spans="1:6" ht="17.25">
      <c r="A32" s="18" t="s">
        <v>31</v>
      </c>
      <c r="B32" s="30">
        <v>20</v>
      </c>
      <c r="C32" s="31">
        <v>18</v>
      </c>
      <c r="D32" s="32">
        <v>16</v>
      </c>
      <c r="E32" s="11">
        <f>SUM(C32:D32)</f>
        <v>34</v>
      </c>
      <c r="F32" s="53">
        <f>+E32-'H15.7'!E32</f>
        <v>1</v>
      </c>
    </row>
    <row r="33" spans="1:6" ht="17.25">
      <c r="A33" s="19" t="s">
        <v>32</v>
      </c>
      <c r="B33" s="33">
        <v>176</v>
      </c>
      <c r="C33" s="34">
        <v>275</v>
      </c>
      <c r="D33" s="35">
        <v>267</v>
      </c>
      <c r="E33" s="2">
        <f>SUM(C33:D33)</f>
        <v>542</v>
      </c>
      <c r="F33" s="53">
        <f>+E33-'H15.7'!E33</f>
        <v>19</v>
      </c>
    </row>
    <row r="34" spans="1:6" ht="17.25">
      <c r="A34" s="19" t="s">
        <v>33</v>
      </c>
      <c r="B34" s="33">
        <v>132</v>
      </c>
      <c r="C34" s="34">
        <v>193</v>
      </c>
      <c r="D34" s="35">
        <v>183</v>
      </c>
      <c r="E34" s="2">
        <f>SUM(C34:D34)</f>
        <v>376</v>
      </c>
      <c r="F34" s="53">
        <f>+E34-'H15.7'!E34</f>
        <v>6</v>
      </c>
    </row>
    <row r="35" spans="1:6" ht="18" thickBot="1">
      <c r="A35" s="44" t="s">
        <v>34</v>
      </c>
      <c r="B35" s="49">
        <f>SUM(B32:B34)</f>
        <v>328</v>
      </c>
      <c r="C35" s="49">
        <f>SUM(C32:C34)</f>
        <v>486</v>
      </c>
      <c r="D35" s="49">
        <f>SUM(D32:D34)</f>
        <v>466</v>
      </c>
      <c r="E35" s="48">
        <f>SUM(E32:E34)</f>
        <v>952</v>
      </c>
      <c r="F35" s="53">
        <f>+E35-'H15.7'!E35</f>
        <v>26</v>
      </c>
    </row>
    <row r="36" spans="1:6" ht="17.25">
      <c r="A36" s="18" t="s">
        <v>35</v>
      </c>
      <c r="B36" s="30">
        <v>131</v>
      </c>
      <c r="C36" s="31">
        <v>163</v>
      </c>
      <c r="D36" s="32">
        <v>183</v>
      </c>
      <c r="E36" s="11">
        <f>SUM(C36:D36)</f>
        <v>346</v>
      </c>
      <c r="F36" s="53">
        <f>+E36-'H15.7'!E36</f>
        <v>3</v>
      </c>
    </row>
    <row r="37" spans="1:6" ht="17.25">
      <c r="A37" s="20" t="s">
        <v>36</v>
      </c>
      <c r="B37" s="36">
        <v>52</v>
      </c>
      <c r="C37" s="37">
        <v>86</v>
      </c>
      <c r="D37" s="38">
        <v>109</v>
      </c>
      <c r="E37" s="17">
        <f>SUM(C37:D37)</f>
        <v>195</v>
      </c>
      <c r="F37" s="53">
        <f>+E37-'H15.7'!E37</f>
        <v>-6</v>
      </c>
    </row>
    <row r="38" spans="1:6" ht="17.25">
      <c r="A38" s="21" t="s">
        <v>38</v>
      </c>
      <c r="B38" s="25">
        <f>SUM(B4:B19)+B26+B31+B35+B36+B37</f>
        <v>8025</v>
      </c>
      <c r="C38" s="23">
        <f>SUM(C4:C19)+C26+C31+C35+C36+C37</f>
        <v>10407</v>
      </c>
      <c r="D38" s="1">
        <f>SUM(D4:D19)+D26+D31+D35+D36+D37</f>
        <v>10431</v>
      </c>
      <c r="E38" s="2">
        <f>SUM(E4:E19)+E26+E31+E35+E36+E37</f>
        <v>20838</v>
      </c>
      <c r="F38" s="53">
        <f>+E38-'H15.7'!E38</f>
        <v>21</v>
      </c>
    </row>
    <row r="39" spans="1:6" ht="18" thickBot="1">
      <c r="A39" s="22" t="s">
        <v>37</v>
      </c>
      <c r="B39" s="26">
        <f>+B38-B37</f>
        <v>7973</v>
      </c>
      <c r="C39" s="24">
        <f>+C38-C37</f>
        <v>10321</v>
      </c>
      <c r="D39" s="12">
        <f>+D38-D37</f>
        <v>10322</v>
      </c>
      <c r="E39" s="13">
        <f>+E38-E37</f>
        <v>20643</v>
      </c>
      <c r="F39" s="53">
        <f>+E39-'H15.7'!E39</f>
        <v>27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7973</v>
      </c>
      <c r="C41" s="5" t="s">
        <v>0</v>
      </c>
      <c r="D41" s="54">
        <f>+B41-'H15.7'!B41</f>
        <v>12</v>
      </c>
      <c r="E41" s="3"/>
    </row>
    <row r="42" spans="1:5" ht="17.25">
      <c r="A42" s="15" t="s">
        <v>43</v>
      </c>
      <c r="B42" s="7">
        <f>+E39</f>
        <v>20643</v>
      </c>
      <c r="C42" s="8" t="s">
        <v>44</v>
      </c>
      <c r="D42" s="54">
        <f>+B42-'H15.7'!B42</f>
        <v>27</v>
      </c>
      <c r="E42" s="3"/>
    </row>
    <row r="43" spans="1:5" ht="17.25">
      <c r="A43" s="15" t="s">
        <v>1</v>
      </c>
      <c r="B43" s="7">
        <f>+C39</f>
        <v>10321</v>
      </c>
      <c r="C43" s="8" t="s">
        <v>44</v>
      </c>
      <c r="D43" s="54">
        <f>+B43-'H15.7'!B43</f>
        <v>24</v>
      </c>
      <c r="E43" s="3"/>
    </row>
    <row r="44" spans="1:5" ht="18" thickBot="1">
      <c r="A44" s="16" t="s">
        <v>2</v>
      </c>
      <c r="B44" s="9">
        <f>+D39</f>
        <v>10322</v>
      </c>
      <c r="C44" s="10" t="s">
        <v>44</v>
      </c>
      <c r="D44" s="54">
        <f>+B44-'H15.7'!B44</f>
        <v>3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45" sqref="D45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51</v>
      </c>
      <c r="E1" s="56"/>
      <c r="F1" s="50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1" t="s">
        <v>59</v>
      </c>
    </row>
    <row r="3" spans="1:6" ht="18" thickBot="1">
      <c r="A3" s="61"/>
      <c r="B3" s="59"/>
      <c r="C3" s="27" t="s">
        <v>1</v>
      </c>
      <c r="D3" s="28" t="s">
        <v>2</v>
      </c>
      <c r="E3" s="29" t="s">
        <v>41</v>
      </c>
      <c r="F3" s="52" t="s">
        <v>58</v>
      </c>
    </row>
    <row r="4" spans="1:6" ht="17.25">
      <c r="A4" s="18" t="s">
        <v>3</v>
      </c>
      <c r="B4" s="30">
        <v>79</v>
      </c>
      <c r="C4" s="31">
        <v>114</v>
      </c>
      <c r="D4" s="32">
        <v>88</v>
      </c>
      <c r="E4" s="11">
        <f aca="true" t="shared" si="0" ref="E4:E25">SUM(C4:D4)</f>
        <v>202</v>
      </c>
      <c r="F4" s="53">
        <f>+E4-'H15.8'!E4</f>
        <v>6</v>
      </c>
    </row>
    <row r="5" spans="1:6" ht="17.25">
      <c r="A5" s="19" t="s">
        <v>4</v>
      </c>
      <c r="B5" s="33">
        <v>715</v>
      </c>
      <c r="C5" s="34">
        <v>909</v>
      </c>
      <c r="D5" s="35">
        <v>861</v>
      </c>
      <c r="E5" s="2">
        <f t="shared" si="0"/>
        <v>1770</v>
      </c>
      <c r="F5" s="53">
        <f>+E5-'H15.8'!E5</f>
        <v>7</v>
      </c>
    </row>
    <row r="6" spans="1:6" ht="17.25">
      <c r="A6" s="19" t="s">
        <v>5</v>
      </c>
      <c r="B6" s="33">
        <v>292</v>
      </c>
      <c r="C6" s="34">
        <v>398</v>
      </c>
      <c r="D6" s="35">
        <v>380</v>
      </c>
      <c r="E6" s="2">
        <f t="shared" si="0"/>
        <v>778</v>
      </c>
      <c r="F6" s="53">
        <f>+E6-'H15.8'!E6</f>
        <v>4</v>
      </c>
    </row>
    <row r="7" spans="1:6" ht="17.25">
      <c r="A7" s="19" t="s">
        <v>6</v>
      </c>
      <c r="B7" s="33">
        <v>519</v>
      </c>
      <c r="C7" s="34">
        <v>690</v>
      </c>
      <c r="D7" s="35">
        <v>693</v>
      </c>
      <c r="E7" s="2">
        <f t="shared" si="0"/>
        <v>1383</v>
      </c>
      <c r="F7" s="53">
        <f>+E7-'H15.8'!E7</f>
        <v>1</v>
      </c>
    </row>
    <row r="8" spans="1:6" ht="17.25">
      <c r="A8" s="19" t="s">
        <v>7</v>
      </c>
      <c r="B8" s="33">
        <v>288</v>
      </c>
      <c r="C8" s="34">
        <v>412</v>
      </c>
      <c r="D8" s="35">
        <v>365</v>
      </c>
      <c r="E8" s="2">
        <f t="shared" si="0"/>
        <v>777</v>
      </c>
      <c r="F8" s="53">
        <f>+E8-'H15.8'!E8</f>
        <v>-1</v>
      </c>
    </row>
    <row r="9" spans="1:6" ht="17.25">
      <c r="A9" s="19" t="s">
        <v>8</v>
      </c>
      <c r="B9" s="33">
        <v>128</v>
      </c>
      <c r="C9" s="34">
        <v>207</v>
      </c>
      <c r="D9" s="35">
        <v>190</v>
      </c>
      <c r="E9" s="2">
        <f t="shared" si="0"/>
        <v>397</v>
      </c>
      <c r="F9" s="53">
        <f>+E9-'H15.8'!E9</f>
        <v>-5</v>
      </c>
    </row>
    <row r="10" spans="1:6" ht="17.25">
      <c r="A10" s="19" t="s">
        <v>9</v>
      </c>
      <c r="B10" s="33">
        <v>79</v>
      </c>
      <c r="C10" s="34">
        <v>136</v>
      </c>
      <c r="D10" s="35">
        <v>129</v>
      </c>
      <c r="E10" s="2">
        <f t="shared" si="0"/>
        <v>265</v>
      </c>
      <c r="F10" s="53">
        <f>+E10-'H15.8'!E10</f>
        <v>1</v>
      </c>
    </row>
    <row r="11" spans="1:6" ht="17.25">
      <c r="A11" s="19" t="s">
        <v>10</v>
      </c>
      <c r="B11" s="33">
        <v>48</v>
      </c>
      <c r="C11" s="34">
        <v>58</v>
      </c>
      <c r="D11" s="35">
        <v>65</v>
      </c>
      <c r="E11" s="2">
        <f t="shared" si="0"/>
        <v>123</v>
      </c>
      <c r="F11" s="53">
        <f>+E11-'H15.8'!E11</f>
        <v>0</v>
      </c>
    </row>
    <row r="12" spans="1:6" ht="17.25">
      <c r="A12" s="19" t="s">
        <v>11</v>
      </c>
      <c r="B12" s="33">
        <v>338</v>
      </c>
      <c r="C12" s="34">
        <v>319</v>
      </c>
      <c r="D12" s="35">
        <v>308</v>
      </c>
      <c r="E12" s="2">
        <f t="shared" si="0"/>
        <v>627</v>
      </c>
      <c r="F12" s="53">
        <f>+E12-'H15.8'!E12</f>
        <v>2</v>
      </c>
    </row>
    <row r="13" spans="1:6" ht="17.25">
      <c r="A13" s="19" t="s">
        <v>12</v>
      </c>
      <c r="B13" s="33">
        <v>725</v>
      </c>
      <c r="C13" s="34">
        <v>937</v>
      </c>
      <c r="D13" s="35">
        <v>926</v>
      </c>
      <c r="E13" s="2">
        <f t="shared" si="0"/>
        <v>1863</v>
      </c>
      <c r="F13" s="53">
        <f>+E13-'H15.8'!E13</f>
        <v>0</v>
      </c>
    </row>
    <row r="14" spans="1:6" ht="17.25">
      <c r="A14" s="19" t="s">
        <v>13</v>
      </c>
      <c r="B14" s="33">
        <v>92</v>
      </c>
      <c r="C14" s="34">
        <v>138</v>
      </c>
      <c r="D14" s="35">
        <v>149</v>
      </c>
      <c r="E14" s="2">
        <f t="shared" si="0"/>
        <v>287</v>
      </c>
      <c r="F14" s="53">
        <f>+E14-'H15.8'!E14</f>
        <v>0</v>
      </c>
    </row>
    <row r="15" spans="1:6" ht="17.25">
      <c r="A15" s="19" t="s">
        <v>14</v>
      </c>
      <c r="B15" s="33">
        <v>313</v>
      </c>
      <c r="C15" s="34">
        <v>387</v>
      </c>
      <c r="D15" s="35">
        <v>344</v>
      </c>
      <c r="E15" s="2">
        <f t="shared" si="0"/>
        <v>731</v>
      </c>
      <c r="F15" s="53">
        <f>+E15-'H15.8'!E15</f>
        <v>3</v>
      </c>
    </row>
    <row r="16" spans="1:6" ht="17.25">
      <c r="A16" s="19" t="s">
        <v>15</v>
      </c>
      <c r="B16" s="33">
        <v>159</v>
      </c>
      <c r="C16" s="34">
        <v>202</v>
      </c>
      <c r="D16" s="35">
        <v>223</v>
      </c>
      <c r="E16" s="2">
        <f t="shared" si="0"/>
        <v>425</v>
      </c>
      <c r="F16" s="53">
        <f>+E16-'H15.8'!E16</f>
        <v>-1</v>
      </c>
    </row>
    <row r="17" spans="1:6" ht="17.25">
      <c r="A17" s="19" t="s">
        <v>16</v>
      </c>
      <c r="B17" s="33">
        <v>18</v>
      </c>
      <c r="C17" s="34">
        <v>40</v>
      </c>
      <c r="D17" s="35">
        <v>44</v>
      </c>
      <c r="E17" s="2">
        <f t="shared" si="0"/>
        <v>84</v>
      </c>
      <c r="F17" s="53">
        <f>+E17-'H15.8'!E17</f>
        <v>0</v>
      </c>
    </row>
    <row r="18" spans="1:6" ht="17.25">
      <c r="A18" s="19" t="s">
        <v>17</v>
      </c>
      <c r="B18" s="33">
        <v>1</v>
      </c>
      <c r="C18" s="34">
        <v>2</v>
      </c>
      <c r="D18" s="35">
        <v>1</v>
      </c>
      <c r="E18" s="2">
        <f t="shared" si="0"/>
        <v>3</v>
      </c>
      <c r="F18" s="53">
        <f>+E18-'H15.8'!E18</f>
        <v>0</v>
      </c>
    </row>
    <row r="19" spans="1:6" ht="18" thickBot="1">
      <c r="A19" s="39" t="s">
        <v>18</v>
      </c>
      <c r="B19" s="40">
        <v>2</v>
      </c>
      <c r="C19" s="41">
        <v>5</v>
      </c>
      <c r="D19" s="42">
        <v>4</v>
      </c>
      <c r="E19" s="43">
        <f t="shared" si="0"/>
        <v>9</v>
      </c>
      <c r="F19" s="53">
        <f>+E19-'H15.8'!E19</f>
        <v>0</v>
      </c>
    </row>
    <row r="20" spans="1:6" ht="17.25">
      <c r="A20" s="18" t="s">
        <v>19</v>
      </c>
      <c r="B20" s="30">
        <v>326</v>
      </c>
      <c r="C20" s="31">
        <v>352</v>
      </c>
      <c r="D20" s="32">
        <v>331</v>
      </c>
      <c r="E20" s="11">
        <f t="shared" si="0"/>
        <v>683</v>
      </c>
      <c r="F20" s="53">
        <f>+E20-'H15.8'!E20</f>
        <v>-1</v>
      </c>
    </row>
    <row r="21" spans="1:6" ht="17.25">
      <c r="A21" s="19" t="s">
        <v>20</v>
      </c>
      <c r="B21" s="33">
        <v>396</v>
      </c>
      <c r="C21" s="34">
        <v>485</v>
      </c>
      <c r="D21" s="35">
        <v>483</v>
      </c>
      <c r="E21" s="2">
        <f t="shared" si="0"/>
        <v>968</v>
      </c>
      <c r="F21" s="53">
        <f>+E21-'H15.8'!E21</f>
        <v>4</v>
      </c>
    </row>
    <row r="22" spans="1:6" ht="17.25">
      <c r="A22" s="19" t="s">
        <v>21</v>
      </c>
      <c r="B22" s="33">
        <v>623</v>
      </c>
      <c r="C22" s="34">
        <v>679</v>
      </c>
      <c r="D22" s="35">
        <v>768</v>
      </c>
      <c r="E22" s="2">
        <f t="shared" si="0"/>
        <v>1447</v>
      </c>
      <c r="F22" s="53">
        <f>+E22-'H15.8'!E22</f>
        <v>2</v>
      </c>
    </row>
    <row r="23" spans="1:6" ht="17.25">
      <c r="A23" s="19" t="s">
        <v>22</v>
      </c>
      <c r="B23" s="33">
        <v>308</v>
      </c>
      <c r="C23" s="34">
        <v>436</v>
      </c>
      <c r="D23" s="35">
        <v>447</v>
      </c>
      <c r="E23" s="2">
        <f t="shared" si="0"/>
        <v>883</v>
      </c>
      <c r="F23" s="53">
        <f>+E23-'H15.8'!E23</f>
        <v>1</v>
      </c>
    </row>
    <row r="24" spans="1:6" ht="17.25">
      <c r="A24" s="19" t="s">
        <v>23</v>
      </c>
      <c r="B24" s="33">
        <v>353</v>
      </c>
      <c r="C24" s="34">
        <v>506</v>
      </c>
      <c r="D24" s="35">
        <v>501</v>
      </c>
      <c r="E24" s="2">
        <f t="shared" si="0"/>
        <v>1007</v>
      </c>
      <c r="F24" s="53">
        <f>+E24-'H15.8'!E24</f>
        <v>-4</v>
      </c>
    </row>
    <row r="25" spans="1:6" ht="17.25">
      <c r="A25" s="19" t="s">
        <v>24</v>
      </c>
      <c r="B25" s="33">
        <v>449</v>
      </c>
      <c r="C25" s="34">
        <v>641</v>
      </c>
      <c r="D25" s="35">
        <v>631</v>
      </c>
      <c r="E25" s="2">
        <f t="shared" si="0"/>
        <v>1272</v>
      </c>
      <c r="F25" s="53">
        <f>+E25-'H15.8'!E25</f>
        <v>0</v>
      </c>
    </row>
    <row r="26" spans="1:6" ht="18" thickBot="1">
      <c r="A26" s="44" t="s">
        <v>25</v>
      </c>
      <c r="B26" s="45">
        <f>SUM(B20:B25)</f>
        <v>2455</v>
      </c>
      <c r="C26" s="46">
        <f>SUM(C20:C25)</f>
        <v>3099</v>
      </c>
      <c r="D26" s="47">
        <f>SUM(D20:D25)</f>
        <v>3161</v>
      </c>
      <c r="E26" s="48">
        <f>SUM(E20:E25)</f>
        <v>6260</v>
      </c>
      <c r="F26" s="53">
        <f>+E26-'H15.8'!E26</f>
        <v>2</v>
      </c>
    </row>
    <row r="27" spans="1:6" ht="17.25">
      <c r="A27" s="18" t="s">
        <v>26</v>
      </c>
      <c r="B27" s="30">
        <v>387</v>
      </c>
      <c r="C27" s="31">
        <v>464</v>
      </c>
      <c r="D27" s="32">
        <v>463</v>
      </c>
      <c r="E27" s="11">
        <f>SUM(C27:D27)</f>
        <v>927</v>
      </c>
      <c r="F27" s="53">
        <f>+E27-'H15.8'!E27</f>
        <v>0</v>
      </c>
    </row>
    <row r="28" spans="1:6" ht="17.25">
      <c r="A28" s="19" t="s">
        <v>27</v>
      </c>
      <c r="B28" s="33">
        <v>274</v>
      </c>
      <c r="C28" s="34">
        <v>366</v>
      </c>
      <c r="D28" s="35">
        <v>355</v>
      </c>
      <c r="E28" s="2">
        <f>SUM(C28:D28)</f>
        <v>721</v>
      </c>
      <c r="F28" s="53">
        <f>+E28-'H15.8'!E28</f>
        <v>-3</v>
      </c>
    </row>
    <row r="29" spans="1:6" ht="17.25">
      <c r="A29" s="19" t="s">
        <v>28</v>
      </c>
      <c r="B29" s="33">
        <v>428</v>
      </c>
      <c r="C29" s="34">
        <v>551</v>
      </c>
      <c r="D29" s="35">
        <v>670</v>
      </c>
      <c r="E29" s="2">
        <f>SUM(C29:D29)</f>
        <v>1221</v>
      </c>
      <c r="F29" s="53">
        <f>+E29-'H15.8'!E29</f>
        <v>-11</v>
      </c>
    </row>
    <row r="30" spans="1:6" ht="17.25">
      <c r="A30" s="19" t="s">
        <v>29</v>
      </c>
      <c r="B30" s="33">
        <v>178</v>
      </c>
      <c r="C30" s="34">
        <v>242</v>
      </c>
      <c r="D30" s="35">
        <v>254</v>
      </c>
      <c r="E30" s="2">
        <f>SUM(C30:D30)</f>
        <v>496</v>
      </c>
      <c r="F30" s="53">
        <f>+E30-'H15.8'!E30</f>
        <v>-1</v>
      </c>
    </row>
    <row r="31" spans="1:6" ht="18" thickBot="1">
      <c r="A31" s="44" t="s">
        <v>30</v>
      </c>
      <c r="B31" s="45">
        <f>SUM(B27:B30)</f>
        <v>1267</v>
      </c>
      <c r="C31" s="46">
        <f>SUM(C27:C30)</f>
        <v>1623</v>
      </c>
      <c r="D31" s="47">
        <f>SUM(D27:D30)</f>
        <v>1742</v>
      </c>
      <c r="E31" s="48">
        <f>SUM(E27:E30)</f>
        <v>3365</v>
      </c>
      <c r="F31" s="53">
        <f>+E31-'H15.8'!E31</f>
        <v>-15</v>
      </c>
    </row>
    <row r="32" spans="1:6" ht="17.25">
      <c r="A32" s="18" t="s">
        <v>31</v>
      </c>
      <c r="B32" s="30">
        <v>22</v>
      </c>
      <c r="C32" s="31">
        <v>21</v>
      </c>
      <c r="D32" s="32">
        <v>20</v>
      </c>
      <c r="E32" s="11">
        <f>SUM(C32:D32)</f>
        <v>41</v>
      </c>
      <c r="F32" s="53">
        <f>+E32-'H15.8'!E32</f>
        <v>7</v>
      </c>
    </row>
    <row r="33" spans="1:6" ht="17.25">
      <c r="A33" s="19" t="s">
        <v>32</v>
      </c>
      <c r="B33" s="33">
        <v>182</v>
      </c>
      <c r="C33" s="34">
        <v>284</v>
      </c>
      <c r="D33" s="35">
        <v>275</v>
      </c>
      <c r="E33" s="2">
        <f>SUM(C33:D33)</f>
        <v>559</v>
      </c>
      <c r="F33" s="53">
        <f>+E33-'H15.8'!E33</f>
        <v>17</v>
      </c>
    </row>
    <row r="34" spans="1:6" ht="17.25">
      <c r="A34" s="19" t="s">
        <v>33</v>
      </c>
      <c r="B34" s="33">
        <v>135</v>
      </c>
      <c r="C34" s="34">
        <v>197</v>
      </c>
      <c r="D34" s="35">
        <v>186</v>
      </c>
      <c r="E34" s="2">
        <f>SUM(C34:D34)</f>
        <v>383</v>
      </c>
      <c r="F34" s="53">
        <f>+E34-'H15.8'!E34</f>
        <v>7</v>
      </c>
    </row>
    <row r="35" spans="1:6" ht="18" thickBot="1">
      <c r="A35" s="44" t="s">
        <v>34</v>
      </c>
      <c r="B35" s="49">
        <f>SUM(B32:B34)</f>
        <v>339</v>
      </c>
      <c r="C35" s="49">
        <f>SUM(C32:C34)</f>
        <v>502</v>
      </c>
      <c r="D35" s="49">
        <f>SUM(D32:D34)</f>
        <v>481</v>
      </c>
      <c r="E35" s="48">
        <f>SUM(E32:E34)</f>
        <v>983</v>
      </c>
      <c r="F35" s="53">
        <f>+E35-'H15.8'!E35</f>
        <v>31</v>
      </c>
    </row>
    <row r="36" spans="1:6" ht="17.25">
      <c r="A36" s="18" t="s">
        <v>35</v>
      </c>
      <c r="B36" s="30">
        <v>131</v>
      </c>
      <c r="C36" s="31">
        <v>163</v>
      </c>
      <c r="D36" s="32">
        <v>182</v>
      </c>
      <c r="E36" s="11">
        <f>SUM(C36:D36)</f>
        <v>345</v>
      </c>
      <c r="F36" s="53">
        <f>+E36-'H15.8'!E36</f>
        <v>-1</v>
      </c>
    </row>
    <row r="37" spans="1:6" ht="17.25">
      <c r="A37" s="20" t="s">
        <v>36</v>
      </c>
      <c r="B37" s="36">
        <v>53</v>
      </c>
      <c r="C37" s="37">
        <v>86</v>
      </c>
      <c r="D37" s="38">
        <v>112</v>
      </c>
      <c r="E37" s="17">
        <f>SUM(C37:D37)</f>
        <v>198</v>
      </c>
      <c r="F37" s="53">
        <f>+E37-'H15.8'!E37</f>
        <v>3</v>
      </c>
    </row>
    <row r="38" spans="1:6" ht="17.25">
      <c r="A38" s="21" t="s">
        <v>38</v>
      </c>
      <c r="B38" s="25">
        <f>SUM(B4:B19)+B26+B31+B35+B36+B37</f>
        <v>8041</v>
      </c>
      <c r="C38" s="23">
        <f>SUM(C4:C19)+C26+C31+C35+C36+C37</f>
        <v>10427</v>
      </c>
      <c r="D38" s="1">
        <f>SUM(D4:D19)+D26+D31+D35+D36+D37</f>
        <v>10448</v>
      </c>
      <c r="E38" s="2">
        <f>SUM(E4:E19)+E26+E31+E35+E36+E37</f>
        <v>20875</v>
      </c>
      <c r="F38" s="53">
        <f>+E38-'H15.8'!E38</f>
        <v>37</v>
      </c>
    </row>
    <row r="39" spans="1:6" ht="18" thickBot="1">
      <c r="A39" s="22" t="s">
        <v>37</v>
      </c>
      <c r="B39" s="26">
        <f>+B38-B37</f>
        <v>7988</v>
      </c>
      <c r="C39" s="24">
        <f>+C38-C37</f>
        <v>10341</v>
      </c>
      <c r="D39" s="12">
        <f>+D38-D37</f>
        <v>10336</v>
      </c>
      <c r="E39" s="13">
        <f>+E38-E37</f>
        <v>20677</v>
      </c>
      <c r="F39" s="53">
        <f>+E39-'H15.8'!E39</f>
        <v>34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7988</v>
      </c>
      <c r="C41" s="5" t="s">
        <v>0</v>
      </c>
      <c r="D41" s="54">
        <f>+B41-'H15.8'!B41</f>
        <v>15</v>
      </c>
      <c r="E41" s="3"/>
    </row>
    <row r="42" spans="1:5" ht="17.25">
      <c r="A42" s="15" t="s">
        <v>43</v>
      </c>
      <c r="B42" s="7">
        <f>+E39</f>
        <v>20677</v>
      </c>
      <c r="C42" s="8" t="s">
        <v>44</v>
      </c>
      <c r="D42" s="54">
        <f>+B42-'H15.8'!B42</f>
        <v>34</v>
      </c>
      <c r="E42" s="3"/>
    </row>
    <row r="43" spans="1:5" ht="17.25">
      <c r="A43" s="15" t="s">
        <v>1</v>
      </c>
      <c r="B43" s="7">
        <f>+C39</f>
        <v>10341</v>
      </c>
      <c r="C43" s="8" t="s">
        <v>44</v>
      </c>
      <c r="D43" s="54">
        <f>+B43-'H15.8'!B43</f>
        <v>20</v>
      </c>
      <c r="E43" s="3"/>
    </row>
    <row r="44" spans="1:5" ht="18" thickBot="1">
      <c r="A44" s="16" t="s">
        <v>2</v>
      </c>
      <c r="B44" s="9">
        <f>+D39</f>
        <v>10336</v>
      </c>
      <c r="C44" s="10" t="s">
        <v>44</v>
      </c>
      <c r="D44" s="54">
        <f>+B44-'H15.8'!B44</f>
        <v>14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39" sqref="D39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52</v>
      </c>
      <c r="E1" s="56"/>
      <c r="F1" s="50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1" t="s">
        <v>59</v>
      </c>
    </row>
    <row r="3" spans="1:6" ht="18" thickBot="1">
      <c r="A3" s="61"/>
      <c r="B3" s="59"/>
      <c r="C3" s="27" t="s">
        <v>1</v>
      </c>
      <c r="D3" s="28" t="s">
        <v>2</v>
      </c>
      <c r="E3" s="29" t="s">
        <v>41</v>
      </c>
      <c r="F3" s="52" t="s">
        <v>58</v>
      </c>
    </row>
    <row r="4" spans="1:6" ht="17.25">
      <c r="A4" s="18" t="s">
        <v>3</v>
      </c>
      <c r="B4" s="30">
        <v>79</v>
      </c>
      <c r="C4" s="31">
        <v>114</v>
      </c>
      <c r="D4" s="32">
        <v>86</v>
      </c>
      <c r="E4" s="11">
        <f aca="true" t="shared" si="0" ref="E4:E25">SUM(C4:D4)</f>
        <v>200</v>
      </c>
      <c r="F4" s="53">
        <f>+E4-'H15.9'!E4</f>
        <v>-2</v>
      </c>
    </row>
    <row r="5" spans="1:6" ht="17.25">
      <c r="A5" s="19" t="s">
        <v>4</v>
      </c>
      <c r="B5" s="33">
        <v>714</v>
      </c>
      <c r="C5" s="34">
        <v>909</v>
      </c>
      <c r="D5" s="35">
        <v>861</v>
      </c>
      <c r="E5" s="2">
        <f t="shared" si="0"/>
        <v>1770</v>
      </c>
      <c r="F5" s="53">
        <f>+E5-'H15.9'!E5</f>
        <v>0</v>
      </c>
    </row>
    <row r="6" spans="1:6" ht="17.25">
      <c r="A6" s="19" t="s">
        <v>5</v>
      </c>
      <c r="B6" s="33">
        <v>294</v>
      </c>
      <c r="C6" s="34">
        <v>401</v>
      </c>
      <c r="D6" s="35">
        <v>382</v>
      </c>
      <c r="E6" s="2">
        <f t="shared" si="0"/>
        <v>783</v>
      </c>
      <c r="F6" s="53">
        <f>+E6-'H15.9'!E6</f>
        <v>5</v>
      </c>
    </row>
    <row r="7" spans="1:6" ht="17.25">
      <c r="A7" s="19" t="s">
        <v>6</v>
      </c>
      <c r="B7" s="33">
        <v>516</v>
      </c>
      <c r="C7" s="34">
        <v>690</v>
      </c>
      <c r="D7" s="35">
        <v>689</v>
      </c>
      <c r="E7" s="2">
        <f t="shared" si="0"/>
        <v>1379</v>
      </c>
      <c r="F7" s="53">
        <f>+E7-'H15.9'!E7</f>
        <v>-4</v>
      </c>
    </row>
    <row r="8" spans="1:6" ht="17.25">
      <c r="A8" s="19" t="s">
        <v>7</v>
      </c>
      <c r="B8" s="33">
        <v>288</v>
      </c>
      <c r="C8" s="34">
        <v>412</v>
      </c>
      <c r="D8" s="35">
        <v>363</v>
      </c>
      <c r="E8" s="2">
        <f t="shared" si="0"/>
        <v>775</v>
      </c>
      <c r="F8" s="53">
        <f>+E8-'H15.9'!E8</f>
        <v>-2</v>
      </c>
    </row>
    <row r="9" spans="1:6" ht="17.25">
      <c r="A9" s="19" t="s">
        <v>8</v>
      </c>
      <c r="B9" s="33">
        <v>127</v>
      </c>
      <c r="C9" s="34">
        <v>207</v>
      </c>
      <c r="D9" s="35">
        <v>190</v>
      </c>
      <c r="E9" s="2">
        <f t="shared" si="0"/>
        <v>397</v>
      </c>
      <c r="F9" s="53">
        <f>+E9-'H15.9'!E9</f>
        <v>0</v>
      </c>
    </row>
    <row r="10" spans="1:6" ht="17.25">
      <c r="A10" s="19" t="s">
        <v>9</v>
      </c>
      <c r="B10" s="33">
        <v>79</v>
      </c>
      <c r="C10" s="34">
        <v>135</v>
      </c>
      <c r="D10" s="35">
        <v>129</v>
      </c>
      <c r="E10" s="2">
        <f t="shared" si="0"/>
        <v>264</v>
      </c>
      <c r="F10" s="53">
        <f>+E10-'H15.9'!E10</f>
        <v>-1</v>
      </c>
    </row>
    <row r="11" spans="1:6" ht="17.25">
      <c r="A11" s="19" t="s">
        <v>10</v>
      </c>
      <c r="B11" s="33">
        <v>48</v>
      </c>
      <c r="C11" s="34">
        <v>57</v>
      </c>
      <c r="D11" s="35">
        <v>65</v>
      </c>
      <c r="E11" s="2">
        <f t="shared" si="0"/>
        <v>122</v>
      </c>
      <c r="F11" s="53">
        <f>+E11-'H15.9'!E11</f>
        <v>-1</v>
      </c>
    </row>
    <row r="12" spans="1:6" ht="17.25">
      <c r="A12" s="19" t="s">
        <v>11</v>
      </c>
      <c r="B12" s="33">
        <v>339</v>
      </c>
      <c r="C12" s="34">
        <v>321</v>
      </c>
      <c r="D12" s="35">
        <v>309</v>
      </c>
      <c r="E12" s="2">
        <f t="shared" si="0"/>
        <v>630</v>
      </c>
      <c r="F12" s="53">
        <f>+E12-'H15.9'!E12</f>
        <v>3</v>
      </c>
    </row>
    <row r="13" spans="1:6" ht="17.25">
      <c r="A13" s="19" t="s">
        <v>12</v>
      </c>
      <c r="B13" s="33">
        <v>723</v>
      </c>
      <c r="C13" s="34">
        <v>932</v>
      </c>
      <c r="D13" s="35">
        <v>918</v>
      </c>
      <c r="E13" s="2">
        <f t="shared" si="0"/>
        <v>1850</v>
      </c>
      <c r="F13" s="53">
        <f>+E13-'H15.9'!E13</f>
        <v>-13</v>
      </c>
    </row>
    <row r="14" spans="1:6" ht="17.25">
      <c r="A14" s="19" t="s">
        <v>13</v>
      </c>
      <c r="B14" s="33">
        <v>92</v>
      </c>
      <c r="C14" s="34">
        <v>138</v>
      </c>
      <c r="D14" s="35">
        <v>149</v>
      </c>
      <c r="E14" s="2">
        <f t="shared" si="0"/>
        <v>287</v>
      </c>
      <c r="F14" s="53">
        <f>+E14-'H15.9'!E14</f>
        <v>0</v>
      </c>
    </row>
    <row r="15" spans="1:6" ht="17.25">
      <c r="A15" s="19" t="s">
        <v>14</v>
      </c>
      <c r="B15" s="33">
        <v>314</v>
      </c>
      <c r="C15" s="34">
        <v>382</v>
      </c>
      <c r="D15" s="35">
        <v>347</v>
      </c>
      <c r="E15" s="2">
        <f t="shared" si="0"/>
        <v>729</v>
      </c>
      <c r="F15" s="53">
        <f>+E15-'H15.9'!E15</f>
        <v>-2</v>
      </c>
    </row>
    <row r="16" spans="1:6" ht="17.25">
      <c r="A16" s="19" t="s">
        <v>15</v>
      </c>
      <c r="B16" s="33">
        <v>160</v>
      </c>
      <c r="C16" s="34">
        <v>203</v>
      </c>
      <c r="D16" s="35">
        <v>223</v>
      </c>
      <c r="E16" s="2">
        <f t="shared" si="0"/>
        <v>426</v>
      </c>
      <c r="F16" s="53">
        <f>+E16-'H15.9'!E16</f>
        <v>1</v>
      </c>
    </row>
    <row r="17" spans="1:6" ht="17.25">
      <c r="A17" s="19" t="s">
        <v>16</v>
      </c>
      <c r="B17" s="33">
        <v>18</v>
      </c>
      <c r="C17" s="34">
        <v>40</v>
      </c>
      <c r="D17" s="35">
        <v>44</v>
      </c>
      <c r="E17" s="2">
        <f t="shared" si="0"/>
        <v>84</v>
      </c>
      <c r="F17" s="53">
        <f>+E17-'H15.9'!E17</f>
        <v>0</v>
      </c>
    </row>
    <row r="18" spans="1:6" ht="17.25">
      <c r="A18" s="19" t="s">
        <v>17</v>
      </c>
      <c r="B18" s="33">
        <v>1</v>
      </c>
      <c r="C18" s="34">
        <v>2</v>
      </c>
      <c r="D18" s="35">
        <v>1</v>
      </c>
      <c r="E18" s="2">
        <f t="shared" si="0"/>
        <v>3</v>
      </c>
      <c r="F18" s="53">
        <f>+E18-'H15.9'!E18</f>
        <v>0</v>
      </c>
    </row>
    <row r="19" spans="1:6" ht="18" thickBot="1">
      <c r="A19" s="39" t="s">
        <v>18</v>
      </c>
      <c r="B19" s="40">
        <v>2</v>
      </c>
      <c r="C19" s="41">
        <v>5</v>
      </c>
      <c r="D19" s="42">
        <v>4</v>
      </c>
      <c r="E19" s="43">
        <f t="shared" si="0"/>
        <v>9</v>
      </c>
      <c r="F19" s="53">
        <f>+E19-'H15.9'!E19</f>
        <v>0</v>
      </c>
    </row>
    <row r="20" spans="1:6" ht="17.25">
      <c r="A20" s="18" t="s">
        <v>19</v>
      </c>
      <c r="B20" s="30">
        <v>327</v>
      </c>
      <c r="C20" s="31">
        <v>354</v>
      </c>
      <c r="D20" s="32">
        <v>331</v>
      </c>
      <c r="E20" s="11">
        <f t="shared" si="0"/>
        <v>685</v>
      </c>
      <c r="F20" s="53">
        <f>+E20-'H15.9'!E20</f>
        <v>2</v>
      </c>
    </row>
    <row r="21" spans="1:6" ht="17.25">
      <c r="A21" s="19" t="s">
        <v>20</v>
      </c>
      <c r="B21" s="33">
        <v>395</v>
      </c>
      <c r="C21" s="34">
        <v>482</v>
      </c>
      <c r="D21" s="35">
        <v>478</v>
      </c>
      <c r="E21" s="2">
        <f t="shared" si="0"/>
        <v>960</v>
      </c>
      <c r="F21" s="53">
        <f>+E21-'H15.9'!E21</f>
        <v>-8</v>
      </c>
    </row>
    <row r="22" spans="1:6" ht="17.25">
      <c r="A22" s="19" t="s">
        <v>21</v>
      </c>
      <c r="B22" s="33">
        <v>628</v>
      </c>
      <c r="C22" s="34">
        <v>681</v>
      </c>
      <c r="D22" s="35">
        <v>773</v>
      </c>
      <c r="E22" s="2">
        <f t="shared" si="0"/>
        <v>1454</v>
      </c>
      <c r="F22" s="53">
        <f>+E22-'H15.9'!E22</f>
        <v>7</v>
      </c>
    </row>
    <row r="23" spans="1:6" ht="17.25">
      <c r="A23" s="19" t="s">
        <v>22</v>
      </c>
      <c r="B23" s="33">
        <v>309</v>
      </c>
      <c r="C23" s="34">
        <v>433</v>
      </c>
      <c r="D23" s="35">
        <v>444</v>
      </c>
      <c r="E23" s="2">
        <f t="shared" si="0"/>
        <v>877</v>
      </c>
      <c r="F23" s="53">
        <f>+E23-'H15.9'!E23</f>
        <v>-6</v>
      </c>
    </row>
    <row r="24" spans="1:6" ht="17.25">
      <c r="A24" s="19" t="s">
        <v>23</v>
      </c>
      <c r="B24" s="33">
        <v>351</v>
      </c>
      <c r="C24" s="34">
        <v>503</v>
      </c>
      <c r="D24" s="35">
        <v>498</v>
      </c>
      <c r="E24" s="2">
        <f t="shared" si="0"/>
        <v>1001</v>
      </c>
      <c r="F24" s="53">
        <f>+E24-'H15.9'!E24</f>
        <v>-6</v>
      </c>
    </row>
    <row r="25" spans="1:6" ht="17.25">
      <c r="A25" s="19" t="s">
        <v>24</v>
      </c>
      <c r="B25" s="33">
        <v>450</v>
      </c>
      <c r="C25" s="34">
        <v>645</v>
      </c>
      <c r="D25" s="35">
        <v>630</v>
      </c>
      <c r="E25" s="2">
        <f t="shared" si="0"/>
        <v>1275</v>
      </c>
      <c r="F25" s="53">
        <f>+E25-'H15.9'!E25</f>
        <v>3</v>
      </c>
    </row>
    <row r="26" spans="1:6" ht="18" thickBot="1">
      <c r="A26" s="44" t="s">
        <v>25</v>
      </c>
      <c r="B26" s="45">
        <f>SUM(B20:B25)</f>
        <v>2460</v>
      </c>
      <c r="C26" s="46">
        <f>SUM(C20:C25)</f>
        <v>3098</v>
      </c>
      <c r="D26" s="47">
        <f>SUM(D20:D25)</f>
        <v>3154</v>
      </c>
      <c r="E26" s="48">
        <f>SUM(E20:E25)</f>
        <v>6252</v>
      </c>
      <c r="F26" s="53">
        <f>+E26-'H15.9'!E26</f>
        <v>-8</v>
      </c>
    </row>
    <row r="27" spans="1:6" ht="17.25">
      <c r="A27" s="18" t="s">
        <v>26</v>
      </c>
      <c r="B27" s="30">
        <v>389</v>
      </c>
      <c r="C27" s="31">
        <v>466</v>
      </c>
      <c r="D27" s="32">
        <v>462</v>
      </c>
      <c r="E27" s="11">
        <f>SUM(C27:D27)</f>
        <v>928</v>
      </c>
      <c r="F27" s="53">
        <f>+E27-'H15.9'!E27</f>
        <v>1</v>
      </c>
    </row>
    <row r="28" spans="1:6" ht="17.25">
      <c r="A28" s="19" t="s">
        <v>27</v>
      </c>
      <c r="B28" s="33">
        <v>275</v>
      </c>
      <c r="C28" s="34">
        <v>368</v>
      </c>
      <c r="D28" s="35">
        <v>356</v>
      </c>
      <c r="E28" s="2">
        <f>SUM(C28:D28)</f>
        <v>724</v>
      </c>
      <c r="F28" s="53">
        <f>+E28-'H15.9'!E28</f>
        <v>3</v>
      </c>
    </row>
    <row r="29" spans="1:6" ht="17.25">
      <c r="A29" s="19" t="s">
        <v>28</v>
      </c>
      <c r="B29" s="33">
        <v>429</v>
      </c>
      <c r="C29" s="34">
        <v>552</v>
      </c>
      <c r="D29" s="35">
        <v>669</v>
      </c>
      <c r="E29" s="2">
        <f>SUM(C29:D29)</f>
        <v>1221</v>
      </c>
      <c r="F29" s="53">
        <f>+E29-'H15.9'!E29</f>
        <v>0</v>
      </c>
    </row>
    <row r="30" spans="1:6" ht="17.25">
      <c r="A30" s="19" t="s">
        <v>29</v>
      </c>
      <c r="B30" s="33">
        <v>179</v>
      </c>
      <c r="C30" s="34">
        <v>241</v>
      </c>
      <c r="D30" s="35">
        <v>254</v>
      </c>
      <c r="E30" s="2">
        <f>SUM(C30:D30)</f>
        <v>495</v>
      </c>
      <c r="F30" s="53">
        <f>+E30-'H15.9'!E30</f>
        <v>-1</v>
      </c>
    </row>
    <row r="31" spans="1:6" ht="18" thickBot="1">
      <c r="A31" s="44" t="s">
        <v>30</v>
      </c>
      <c r="B31" s="45">
        <f>SUM(B27:B30)</f>
        <v>1272</v>
      </c>
      <c r="C31" s="46">
        <f>SUM(C27:C30)</f>
        <v>1627</v>
      </c>
      <c r="D31" s="47">
        <f>SUM(D27:D30)</f>
        <v>1741</v>
      </c>
      <c r="E31" s="48">
        <f>SUM(E27:E30)</f>
        <v>3368</v>
      </c>
      <c r="F31" s="53">
        <f>+E31-'H15.9'!E31</f>
        <v>3</v>
      </c>
    </row>
    <row r="32" spans="1:6" ht="17.25">
      <c r="A32" s="18" t="s">
        <v>31</v>
      </c>
      <c r="B32" s="30">
        <v>25</v>
      </c>
      <c r="C32" s="31">
        <v>24</v>
      </c>
      <c r="D32" s="32">
        <v>25</v>
      </c>
      <c r="E32" s="11">
        <f>SUM(C32:D32)</f>
        <v>49</v>
      </c>
      <c r="F32" s="53">
        <f>+E32-'H15.9'!E32</f>
        <v>8</v>
      </c>
    </row>
    <row r="33" spans="1:6" ht="17.25">
      <c r="A33" s="19" t="s">
        <v>32</v>
      </c>
      <c r="B33" s="33">
        <v>183</v>
      </c>
      <c r="C33" s="34">
        <v>284</v>
      </c>
      <c r="D33" s="35">
        <v>276</v>
      </c>
      <c r="E33" s="2">
        <f>SUM(C33:D33)</f>
        <v>560</v>
      </c>
      <c r="F33" s="53">
        <f>+E33-'H15.9'!E33</f>
        <v>1</v>
      </c>
    </row>
    <row r="34" spans="1:6" ht="17.25">
      <c r="A34" s="19" t="s">
        <v>33</v>
      </c>
      <c r="B34" s="33">
        <v>147</v>
      </c>
      <c r="C34" s="34">
        <v>218</v>
      </c>
      <c r="D34" s="35">
        <v>199</v>
      </c>
      <c r="E34" s="2">
        <f>SUM(C34:D34)</f>
        <v>417</v>
      </c>
      <c r="F34" s="53">
        <f>+E34-'H15.9'!E34</f>
        <v>34</v>
      </c>
    </row>
    <row r="35" spans="1:6" ht="18" thickBot="1">
      <c r="A35" s="44" t="s">
        <v>34</v>
      </c>
      <c r="B35" s="49">
        <f>SUM(B32:B34)</f>
        <v>355</v>
      </c>
      <c r="C35" s="49">
        <f>SUM(C32:C34)</f>
        <v>526</v>
      </c>
      <c r="D35" s="49">
        <f>SUM(D32:D34)</f>
        <v>500</v>
      </c>
      <c r="E35" s="48">
        <f>SUM(E32:E34)</f>
        <v>1026</v>
      </c>
      <c r="F35" s="53">
        <f>+E35-'H15.9'!E35</f>
        <v>43</v>
      </c>
    </row>
    <row r="36" spans="1:6" ht="17.25">
      <c r="A36" s="18" t="s">
        <v>35</v>
      </c>
      <c r="B36" s="30">
        <v>132</v>
      </c>
      <c r="C36" s="31">
        <v>161</v>
      </c>
      <c r="D36" s="32">
        <v>182</v>
      </c>
      <c r="E36" s="11">
        <f>SUM(C36:D36)</f>
        <v>343</v>
      </c>
      <c r="F36" s="53">
        <f>+E36-'H15.9'!E36</f>
        <v>-2</v>
      </c>
    </row>
    <row r="37" spans="1:6" ht="17.25">
      <c r="A37" s="20" t="s">
        <v>36</v>
      </c>
      <c r="B37" s="36">
        <v>54</v>
      </c>
      <c r="C37" s="37">
        <v>85</v>
      </c>
      <c r="D37" s="38">
        <v>113</v>
      </c>
      <c r="E37" s="17">
        <f>SUM(C37:D37)</f>
        <v>198</v>
      </c>
      <c r="F37" s="53">
        <f>+E37-'H15.9'!E37</f>
        <v>0</v>
      </c>
    </row>
    <row r="38" spans="1:6" ht="17.25">
      <c r="A38" s="21" t="s">
        <v>38</v>
      </c>
      <c r="B38" s="25">
        <f>SUM(B4:B19)+B26+B31+B35+B36+B37</f>
        <v>8067</v>
      </c>
      <c r="C38" s="23">
        <f>SUM(C4:C19)+C26+C31+C35+C36+C37</f>
        <v>10445</v>
      </c>
      <c r="D38" s="1">
        <f>SUM(D4:D19)+D26+D31+D35+D36+D37</f>
        <v>10450</v>
      </c>
      <c r="E38" s="2">
        <f>SUM(E4:E19)+E26+E31+E35+E36+E37</f>
        <v>20895</v>
      </c>
      <c r="F38" s="53">
        <f>+E38-'H15.9'!E38</f>
        <v>20</v>
      </c>
    </row>
    <row r="39" spans="1:6" ht="18" thickBot="1">
      <c r="A39" s="22" t="s">
        <v>37</v>
      </c>
      <c r="B39" s="26">
        <f>+B38-B37</f>
        <v>8013</v>
      </c>
      <c r="C39" s="24">
        <f>+C38-C37</f>
        <v>10360</v>
      </c>
      <c r="D39" s="12">
        <f>+D38-D37</f>
        <v>10337</v>
      </c>
      <c r="E39" s="13">
        <f>+E38-E37</f>
        <v>20697</v>
      </c>
      <c r="F39" s="53">
        <f>+E39-'H15.9'!E39</f>
        <v>20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8013</v>
      </c>
      <c r="C41" s="5" t="s">
        <v>0</v>
      </c>
      <c r="D41" s="54">
        <f>+B41-'H15.9'!B41</f>
        <v>25</v>
      </c>
      <c r="E41" s="3"/>
    </row>
    <row r="42" spans="1:5" ht="17.25">
      <c r="A42" s="15" t="s">
        <v>43</v>
      </c>
      <c r="B42" s="7">
        <f>+E39</f>
        <v>20697</v>
      </c>
      <c r="C42" s="8" t="s">
        <v>44</v>
      </c>
      <c r="D42" s="54">
        <f>+B42-'H15.9'!B42</f>
        <v>20</v>
      </c>
      <c r="E42" s="3"/>
    </row>
    <row r="43" spans="1:5" ht="17.25">
      <c r="A43" s="15" t="s">
        <v>1</v>
      </c>
      <c r="B43" s="7">
        <f>+C39</f>
        <v>10360</v>
      </c>
      <c r="C43" s="8" t="s">
        <v>44</v>
      </c>
      <c r="D43" s="54">
        <f>+B43-'H15.9'!B43</f>
        <v>19</v>
      </c>
      <c r="E43" s="3"/>
    </row>
    <row r="44" spans="1:5" ht="18" thickBot="1">
      <c r="A44" s="16" t="s">
        <v>2</v>
      </c>
      <c r="B44" s="9">
        <f>+D39</f>
        <v>10337</v>
      </c>
      <c r="C44" s="10" t="s">
        <v>44</v>
      </c>
      <c r="D44" s="54">
        <f>+B44-'H15.9'!B44</f>
        <v>1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F41" sqref="F4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53</v>
      </c>
      <c r="E1" s="56"/>
      <c r="F1" s="50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1" t="s">
        <v>59</v>
      </c>
    </row>
    <row r="3" spans="1:6" ht="18" thickBot="1">
      <c r="A3" s="61"/>
      <c r="B3" s="59"/>
      <c r="C3" s="27" t="s">
        <v>1</v>
      </c>
      <c r="D3" s="28" t="s">
        <v>2</v>
      </c>
      <c r="E3" s="29" t="s">
        <v>41</v>
      </c>
      <c r="F3" s="52" t="s">
        <v>58</v>
      </c>
    </row>
    <row r="4" spans="1:6" ht="17.25">
      <c r="A4" s="18" t="s">
        <v>3</v>
      </c>
      <c r="B4" s="30">
        <v>80</v>
      </c>
      <c r="C4" s="31">
        <v>116</v>
      </c>
      <c r="D4" s="32">
        <v>89</v>
      </c>
      <c r="E4" s="11">
        <f aca="true" t="shared" si="0" ref="E4:E25">SUM(C4:D4)</f>
        <v>205</v>
      </c>
      <c r="F4" s="53">
        <f>+E4-'H15.10'!E4</f>
        <v>5</v>
      </c>
    </row>
    <row r="5" spans="1:6" ht="17.25">
      <c r="A5" s="19" t="s">
        <v>4</v>
      </c>
      <c r="B5" s="33">
        <v>712</v>
      </c>
      <c r="C5" s="34">
        <v>903</v>
      </c>
      <c r="D5" s="35">
        <v>859</v>
      </c>
      <c r="E5" s="2">
        <f t="shared" si="0"/>
        <v>1762</v>
      </c>
      <c r="F5" s="53">
        <f>+E5-'H15.10'!E5</f>
        <v>-8</v>
      </c>
    </row>
    <row r="6" spans="1:6" ht="17.25">
      <c r="A6" s="19" t="s">
        <v>5</v>
      </c>
      <c r="B6" s="33">
        <v>294</v>
      </c>
      <c r="C6" s="34">
        <v>401</v>
      </c>
      <c r="D6" s="35">
        <v>382</v>
      </c>
      <c r="E6" s="2">
        <f t="shared" si="0"/>
        <v>783</v>
      </c>
      <c r="F6" s="53">
        <f>+E6-'H15.10'!E6</f>
        <v>0</v>
      </c>
    </row>
    <row r="7" spans="1:6" ht="17.25">
      <c r="A7" s="19" t="s">
        <v>6</v>
      </c>
      <c r="B7" s="33">
        <v>516</v>
      </c>
      <c r="C7" s="34">
        <v>688</v>
      </c>
      <c r="D7" s="35">
        <v>688</v>
      </c>
      <c r="E7" s="2">
        <f t="shared" si="0"/>
        <v>1376</v>
      </c>
      <c r="F7" s="53">
        <f>+E7-'H15.10'!E7</f>
        <v>-3</v>
      </c>
    </row>
    <row r="8" spans="1:6" ht="17.25">
      <c r="A8" s="19" t="s">
        <v>7</v>
      </c>
      <c r="B8" s="33">
        <v>287</v>
      </c>
      <c r="C8" s="34">
        <v>409</v>
      </c>
      <c r="D8" s="35">
        <v>363</v>
      </c>
      <c r="E8" s="2">
        <f t="shared" si="0"/>
        <v>772</v>
      </c>
      <c r="F8" s="53">
        <f>+E8-'H15.10'!E8</f>
        <v>-3</v>
      </c>
    </row>
    <row r="9" spans="1:6" ht="17.25">
      <c r="A9" s="19" t="s">
        <v>8</v>
      </c>
      <c r="B9" s="33">
        <v>127</v>
      </c>
      <c r="C9" s="34">
        <v>206</v>
      </c>
      <c r="D9" s="35">
        <v>189</v>
      </c>
      <c r="E9" s="2">
        <f t="shared" si="0"/>
        <v>395</v>
      </c>
      <c r="F9" s="53">
        <f>+E9-'H15.10'!E9</f>
        <v>-2</v>
      </c>
    </row>
    <row r="10" spans="1:6" ht="17.25">
      <c r="A10" s="19" t="s">
        <v>9</v>
      </c>
      <c r="B10" s="33">
        <v>79</v>
      </c>
      <c r="C10" s="34">
        <v>137</v>
      </c>
      <c r="D10" s="35">
        <v>129</v>
      </c>
      <c r="E10" s="2">
        <f t="shared" si="0"/>
        <v>266</v>
      </c>
      <c r="F10" s="53">
        <f>+E10-'H15.10'!E10</f>
        <v>2</v>
      </c>
    </row>
    <row r="11" spans="1:6" ht="17.25">
      <c r="A11" s="19" t="s">
        <v>10</v>
      </c>
      <c r="B11" s="33">
        <v>48</v>
      </c>
      <c r="C11" s="34">
        <v>57</v>
      </c>
      <c r="D11" s="35">
        <v>65</v>
      </c>
      <c r="E11" s="2">
        <f t="shared" si="0"/>
        <v>122</v>
      </c>
      <c r="F11" s="53">
        <f>+E11-'H15.10'!E11</f>
        <v>0</v>
      </c>
    </row>
    <row r="12" spans="1:6" ht="17.25">
      <c r="A12" s="19" t="s">
        <v>11</v>
      </c>
      <c r="B12" s="33">
        <v>338</v>
      </c>
      <c r="C12" s="34">
        <v>316</v>
      </c>
      <c r="D12" s="35">
        <v>308</v>
      </c>
      <c r="E12" s="2">
        <f t="shared" si="0"/>
        <v>624</v>
      </c>
      <c r="F12" s="53">
        <f>+E12-'H15.10'!E12</f>
        <v>-6</v>
      </c>
    </row>
    <row r="13" spans="1:6" ht="17.25">
      <c r="A13" s="19" t="s">
        <v>12</v>
      </c>
      <c r="B13" s="33">
        <v>726</v>
      </c>
      <c r="C13" s="34">
        <v>937</v>
      </c>
      <c r="D13" s="35">
        <v>917</v>
      </c>
      <c r="E13" s="2">
        <f t="shared" si="0"/>
        <v>1854</v>
      </c>
      <c r="F13" s="53">
        <f>+E13-'H15.10'!E13</f>
        <v>4</v>
      </c>
    </row>
    <row r="14" spans="1:6" ht="17.25">
      <c r="A14" s="19" t="s">
        <v>13</v>
      </c>
      <c r="B14" s="33">
        <v>92</v>
      </c>
      <c r="C14" s="34">
        <v>136</v>
      </c>
      <c r="D14" s="35">
        <v>148</v>
      </c>
      <c r="E14" s="2">
        <f t="shared" si="0"/>
        <v>284</v>
      </c>
      <c r="F14" s="53">
        <f>+E14-'H15.10'!E14</f>
        <v>-3</v>
      </c>
    </row>
    <row r="15" spans="1:6" ht="17.25">
      <c r="A15" s="19" t="s">
        <v>14</v>
      </c>
      <c r="B15" s="33">
        <v>316</v>
      </c>
      <c r="C15" s="34">
        <v>383</v>
      </c>
      <c r="D15" s="35">
        <v>349</v>
      </c>
      <c r="E15" s="2">
        <f t="shared" si="0"/>
        <v>732</v>
      </c>
      <c r="F15" s="53">
        <f>+E15-'H15.10'!E15</f>
        <v>3</v>
      </c>
    </row>
    <row r="16" spans="1:6" ht="17.25">
      <c r="A16" s="19" t="s">
        <v>15</v>
      </c>
      <c r="B16" s="33">
        <v>160</v>
      </c>
      <c r="C16" s="34">
        <v>204</v>
      </c>
      <c r="D16" s="35">
        <v>223</v>
      </c>
      <c r="E16" s="2">
        <f t="shared" si="0"/>
        <v>427</v>
      </c>
      <c r="F16" s="53">
        <f>+E16-'H15.10'!E16</f>
        <v>1</v>
      </c>
    </row>
    <row r="17" spans="1:6" ht="17.25">
      <c r="A17" s="19" t="s">
        <v>16</v>
      </c>
      <c r="B17" s="33">
        <v>18</v>
      </c>
      <c r="C17" s="34">
        <v>40</v>
      </c>
      <c r="D17" s="35">
        <v>43</v>
      </c>
      <c r="E17" s="2">
        <f t="shared" si="0"/>
        <v>83</v>
      </c>
      <c r="F17" s="53">
        <f>+E17-'H15.10'!E17</f>
        <v>-1</v>
      </c>
    </row>
    <row r="18" spans="1:6" ht="17.25">
      <c r="A18" s="19" t="s">
        <v>17</v>
      </c>
      <c r="B18" s="33">
        <v>1</v>
      </c>
      <c r="C18" s="34">
        <v>2</v>
      </c>
      <c r="D18" s="35">
        <v>1</v>
      </c>
      <c r="E18" s="2">
        <f t="shared" si="0"/>
        <v>3</v>
      </c>
      <c r="F18" s="53">
        <f>+E18-'H15.10'!E18</f>
        <v>0</v>
      </c>
    </row>
    <row r="19" spans="1:6" ht="18" thickBot="1">
      <c r="A19" s="39" t="s">
        <v>18</v>
      </c>
      <c r="B19" s="40">
        <v>2</v>
      </c>
      <c r="C19" s="41">
        <v>5</v>
      </c>
      <c r="D19" s="42">
        <v>4</v>
      </c>
      <c r="E19" s="43">
        <f t="shared" si="0"/>
        <v>9</v>
      </c>
      <c r="F19" s="53">
        <f>+E19-'H15.10'!E19</f>
        <v>0</v>
      </c>
    </row>
    <row r="20" spans="1:6" ht="17.25">
      <c r="A20" s="18" t="s">
        <v>19</v>
      </c>
      <c r="B20" s="30">
        <v>327</v>
      </c>
      <c r="C20" s="31">
        <v>351</v>
      </c>
      <c r="D20" s="32">
        <v>336</v>
      </c>
      <c r="E20" s="11">
        <f t="shared" si="0"/>
        <v>687</v>
      </c>
      <c r="F20" s="53">
        <f>+E20-'H15.10'!E20</f>
        <v>2</v>
      </c>
    </row>
    <row r="21" spans="1:6" ht="17.25">
      <c r="A21" s="19" t="s">
        <v>20</v>
      </c>
      <c r="B21" s="33">
        <v>394</v>
      </c>
      <c r="C21" s="34">
        <v>480</v>
      </c>
      <c r="D21" s="35">
        <v>475</v>
      </c>
      <c r="E21" s="2">
        <f t="shared" si="0"/>
        <v>955</v>
      </c>
      <c r="F21" s="53">
        <f>+E21-'H15.10'!E21</f>
        <v>-5</v>
      </c>
    </row>
    <row r="22" spans="1:6" ht="17.25">
      <c r="A22" s="19" t="s">
        <v>21</v>
      </c>
      <c r="B22" s="33">
        <v>628</v>
      </c>
      <c r="C22" s="34">
        <v>674</v>
      </c>
      <c r="D22" s="35">
        <v>770</v>
      </c>
      <c r="E22" s="2">
        <f t="shared" si="0"/>
        <v>1444</v>
      </c>
      <c r="F22" s="53">
        <f>+E22-'H15.10'!E22</f>
        <v>-10</v>
      </c>
    </row>
    <row r="23" spans="1:6" ht="17.25">
      <c r="A23" s="19" t="s">
        <v>22</v>
      </c>
      <c r="B23" s="33">
        <v>308</v>
      </c>
      <c r="C23" s="34">
        <v>431</v>
      </c>
      <c r="D23" s="35">
        <v>437</v>
      </c>
      <c r="E23" s="2">
        <f t="shared" si="0"/>
        <v>868</v>
      </c>
      <c r="F23" s="53">
        <f>+E23-'H15.10'!E23</f>
        <v>-9</v>
      </c>
    </row>
    <row r="24" spans="1:6" ht="17.25">
      <c r="A24" s="19" t="s">
        <v>23</v>
      </c>
      <c r="B24" s="33">
        <v>352</v>
      </c>
      <c r="C24" s="34">
        <v>505</v>
      </c>
      <c r="D24" s="35">
        <v>500</v>
      </c>
      <c r="E24" s="2">
        <f t="shared" si="0"/>
        <v>1005</v>
      </c>
      <c r="F24" s="53">
        <f>+E24-'H15.10'!E24</f>
        <v>4</v>
      </c>
    </row>
    <row r="25" spans="1:6" ht="17.25">
      <c r="A25" s="19" t="s">
        <v>24</v>
      </c>
      <c r="B25" s="33">
        <v>444</v>
      </c>
      <c r="C25" s="34">
        <v>634</v>
      </c>
      <c r="D25" s="35">
        <v>616</v>
      </c>
      <c r="E25" s="2">
        <f t="shared" si="0"/>
        <v>1250</v>
      </c>
      <c r="F25" s="53">
        <f>+E25-'H15.10'!E25</f>
        <v>-25</v>
      </c>
    </row>
    <row r="26" spans="1:6" ht="18" thickBot="1">
      <c r="A26" s="44" t="s">
        <v>25</v>
      </c>
      <c r="B26" s="45">
        <f>SUM(B20:B25)</f>
        <v>2453</v>
      </c>
      <c r="C26" s="46">
        <f>SUM(C20:C25)</f>
        <v>3075</v>
      </c>
      <c r="D26" s="47">
        <f>SUM(D20:D25)</f>
        <v>3134</v>
      </c>
      <c r="E26" s="48">
        <f>SUM(E20:E25)</f>
        <v>6209</v>
      </c>
      <c r="F26" s="53">
        <f>+E26-'H15.10'!E26</f>
        <v>-43</v>
      </c>
    </row>
    <row r="27" spans="1:6" ht="17.25">
      <c r="A27" s="18" t="s">
        <v>26</v>
      </c>
      <c r="B27" s="30">
        <v>387</v>
      </c>
      <c r="C27" s="31">
        <v>465</v>
      </c>
      <c r="D27" s="32">
        <v>455</v>
      </c>
      <c r="E27" s="11">
        <f>SUM(C27:D27)</f>
        <v>920</v>
      </c>
      <c r="F27" s="53">
        <f>+E27-'H15.10'!E27</f>
        <v>-8</v>
      </c>
    </row>
    <row r="28" spans="1:6" ht="17.25">
      <c r="A28" s="19" t="s">
        <v>27</v>
      </c>
      <c r="B28" s="33">
        <v>353</v>
      </c>
      <c r="C28" s="34">
        <v>446</v>
      </c>
      <c r="D28" s="35">
        <v>450</v>
      </c>
      <c r="E28" s="2">
        <f>SUM(C28:D28)</f>
        <v>896</v>
      </c>
      <c r="F28" s="53">
        <f>+E28-'H15.10'!E28</f>
        <v>172</v>
      </c>
    </row>
    <row r="29" spans="1:6" ht="17.25">
      <c r="A29" s="19" t="s">
        <v>28</v>
      </c>
      <c r="B29" s="33">
        <v>424</v>
      </c>
      <c r="C29" s="34">
        <v>546</v>
      </c>
      <c r="D29" s="35">
        <v>660</v>
      </c>
      <c r="E29" s="2">
        <f>SUM(C29:D29)</f>
        <v>1206</v>
      </c>
      <c r="F29" s="53">
        <f>+E29-'H15.10'!E29</f>
        <v>-15</v>
      </c>
    </row>
    <row r="30" spans="1:6" ht="17.25">
      <c r="A30" s="19" t="s">
        <v>29</v>
      </c>
      <c r="B30" s="33">
        <v>180</v>
      </c>
      <c r="C30" s="34">
        <v>240</v>
      </c>
      <c r="D30" s="35">
        <v>258</v>
      </c>
      <c r="E30" s="2">
        <f>SUM(C30:D30)</f>
        <v>498</v>
      </c>
      <c r="F30" s="53">
        <f>+E30-'H15.10'!E30</f>
        <v>3</v>
      </c>
    </row>
    <row r="31" spans="1:6" ht="18" thickBot="1">
      <c r="A31" s="44" t="s">
        <v>30</v>
      </c>
      <c r="B31" s="45">
        <f>SUM(B27:B30)</f>
        <v>1344</v>
      </c>
      <c r="C31" s="46">
        <f>SUM(C27:C30)</f>
        <v>1697</v>
      </c>
      <c r="D31" s="47">
        <f>SUM(D27:D30)</f>
        <v>1823</v>
      </c>
      <c r="E31" s="48">
        <f>SUM(E27:E30)</f>
        <v>3520</v>
      </c>
      <c r="F31" s="53">
        <f>+E31-'H15.10'!E31</f>
        <v>152</v>
      </c>
    </row>
    <row r="32" spans="1:6" ht="17.25">
      <c r="A32" s="18" t="s">
        <v>31</v>
      </c>
      <c r="B32" s="30">
        <v>28</v>
      </c>
      <c r="C32" s="31">
        <v>28</v>
      </c>
      <c r="D32" s="32">
        <v>30</v>
      </c>
      <c r="E32" s="11">
        <f>SUM(C32:D32)</f>
        <v>58</v>
      </c>
      <c r="F32" s="53">
        <f>+E32-'H15.10'!E32</f>
        <v>9</v>
      </c>
    </row>
    <row r="33" spans="1:6" ht="17.25">
      <c r="A33" s="19" t="s">
        <v>32</v>
      </c>
      <c r="B33" s="33">
        <v>190</v>
      </c>
      <c r="C33" s="34">
        <v>294</v>
      </c>
      <c r="D33" s="35">
        <v>290</v>
      </c>
      <c r="E33" s="2">
        <f>SUM(C33:D33)</f>
        <v>584</v>
      </c>
      <c r="F33" s="53">
        <f>+E33-'H15.10'!E33</f>
        <v>24</v>
      </c>
    </row>
    <row r="34" spans="1:6" ht="17.25">
      <c r="A34" s="19" t="s">
        <v>33</v>
      </c>
      <c r="B34" s="33">
        <v>156</v>
      </c>
      <c r="C34" s="34">
        <v>227</v>
      </c>
      <c r="D34" s="35">
        <v>211</v>
      </c>
      <c r="E34" s="2">
        <f>SUM(C34:D34)</f>
        <v>438</v>
      </c>
      <c r="F34" s="53">
        <f>+E34-'H15.10'!E34</f>
        <v>21</v>
      </c>
    </row>
    <row r="35" spans="1:6" ht="18" thickBot="1">
      <c r="A35" s="44" t="s">
        <v>34</v>
      </c>
      <c r="B35" s="49">
        <f>SUM(B32:B34)</f>
        <v>374</v>
      </c>
      <c r="C35" s="49">
        <f>SUM(C32:C34)</f>
        <v>549</v>
      </c>
      <c r="D35" s="49">
        <f>SUM(D32:D34)</f>
        <v>531</v>
      </c>
      <c r="E35" s="48">
        <f>SUM(E32:E34)</f>
        <v>1080</v>
      </c>
      <c r="F35" s="53">
        <f>+E35-'H15.10'!E35</f>
        <v>54</v>
      </c>
    </row>
    <row r="36" spans="1:6" ht="17.25">
      <c r="A36" s="18" t="s">
        <v>35</v>
      </c>
      <c r="B36" s="30">
        <v>132</v>
      </c>
      <c r="C36" s="31">
        <v>161</v>
      </c>
      <c r="D36" s="32">
        <v>182</v>
      </c>
      <c r="E36" s="11">
        <f>SUM(C36:D36)</f>
        <v>343</v>
      </c>
      <c r="F36" s="53">
        <f>+E36-'H15.10'!E36</f>
        <v>0</v>
      </c>
    </row>
    <row r="37" spans="1:6" ht="17.25">
      <c r="A37" s="20" t="s">
        <v>36</v>
      </c>
      <c r="B37" s="36">
        <v>55</v>
      </c>
      <c r="C37" s="37">
        <v>83</v>
      </c>
      <c r="D37" s="38">
        <v>115</v>
      </c>
      <c r="E37" s="17">
        <f>SUM(C37:D37)</f>
        <v>198</v>
      </c>
      <c r="F37" s="53">
        <f>+E37-'H15.10'!E37</f>
        <v>0</v>
      </c>
    </row>
    <row r="38" spans="1:6" ht="17.25">
      <c r="A38" s="21" t="s">
        <v>38</v>
      </c>
      <c r="B38" s="25">
        <f>SUM(B4:B19)+B26+B31+B35+B36+B37</f>
        <v>8154</v>
      </c>
      <c r="C38" s="23">
        <f>SUM(C4:C19)+C26+C31+C35+C36+C37</f>
        <v>10505</v>
      </c>
      <c r="D38" s="1">
        <f>SUM(D4:D19)+D26+D31+D35+D36+D37</f>
        <v>10542</v>
      </c>
      <c r="E38" s="2">
        <f>SUM(E4:E19)+E26+E31+E35+E36+E37</f>
        <v>21047</v>
      </c>
      <c r="F38" s="53">
        <f>+E38-'H15.10'!E38</f>
        <v>152</v>
      </c>
    </row>
    <row r="39" spans="1:6" ht="18" thickBot="1">
      <c r="A39" s="22" t="s">
        <v>37</v>
      </c>
      <c r="B39" s="26">
        <f>+B38-B37</f>
        <v>8099</v>
      </c>
      <c r="C39" s="24">
        <f>+C38-C37</f>
        <v>10422</v>
      </c>
      <c r="D39" s="12">
        <f>+D38-D37</f>
        <v>10427</v>
      </c>
      <c r="E39" s="13">
        <f>+E38-E37</f>
        <v>20849</v>
      </c>
      <c r="F39" s="53">
        <f>+E39-'H15.10'!E39</f>
        <v>152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8099</v>
      </c>
      <c r="C41" s="5" t="s">
        <v>0</v>
      </c>
      <c r="D41" s="54">
        <f>+B41-'H15.10'!B41</f>
        <v>86</v>
      </c>
      <c r="E41" s="3"/>
    </row>
    <row r="42" spans="1:5" ht="17.25">
      <c r="A42" s="15" t="s">
        <v>43</v>
      </c>
      <c r="B42" s="7">
        <f>+E39</f>
        <v>20849</v>
      </c>
      <c r="C42" s="8" t="s">
        <v>44</v>
      </c>
      <c r="D42" s="54">
        <f>+B42-'H15.10'!B42</f>
        <v>152</v>
      </c>
      <c r="E42" s="3"/>
    </row>
    <row r="43" spans="1:5" ht="17.25">
      <c r="A43" s="15" t="s">
        <v>1</v>
      </c>
      <c r="B43" s="7">
        <f>+C39</f>
        <v>10422</v>
      </c>
      <c r="C43" s="8" t="s">
        <v>44</v>
      </c>
      <c r="D43" s="54">
        <f>+B43-'H15.10'!B43</f>
        <v>62</v>
      </c>
      <c r="E43" s="3"/>
    </row>
    <row r="44" spans="1:5" ht="18" thickBot="1">
      <c r="A44" s="16" t="s">
        <v>2</v>
      </c>
      <c r="B44" s="9">
        <f>+D39</f>
        <v>10427</v>
      </c>
      <c r="C44" s="10" t="s">
        <v>44</v>
      </c>
      <c r="D44" s="54">
        <f>+B44-'H15.10'!B44</f>
        <v>90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46" sqref="D46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54</v>
      </c>
      <c r="E1" s="56"/>
      <c r="F1" s="50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1" t="s">
        <v>59</v>
      </c>
    </row>
    <row r="3" spans="1:6" ht="18" thickBot="1">
      <c r="A3" s="61"/>
      <c r="B3" s="59"/>
      <c r="C3" s="27" t="s">
        <v>1</v>
      </c>
      <c r="D3" s="28" t="s">
        <v>2</v>
      </c>
      <c r="E3" s="29" t="s">
        <v>41</v>
      </c>
      <c r="F3" s="52" t="s">
        <v>58</v>
      </c>
    </row>
    <row r="4" spans="1:6" ht="17.25">
      <c r="A4" s="18" t="s">
        <v>3</v>
      </c>
      <c r="B4" s="30">
        <v>80</v>
      </c>
      <c r="C4" s="31">
        <v>116</v>
      </c>
      <c r="D4" s="32">
        <v>90</v>
      </c>
      <c r="E4" s="11">
        <f aca="true" t="shared" si="0" ref="E4:E25">SUM(C4:D4)</f>
        <v>206</v>
      </c>
      <c r="F4" s="53">
        <f>+E4-'H15.11'!E4</f>
        <v>1</v>
      </c>
    </row>
    <row r="5" spans="1:6" ht="17.25">
      <c r="A5" s="19" t="s">
        <v>4</v>
      </c>
      <c r="B5" s="33">
        <v>714</v>
      </c>
      <c r="C5" s="34">
        <v>902</v>
      </c>
      <c r="D5" s="35">
        <v>862</v>
      </c>
      <c r="E5" s="2">
        <f t="shared" si="0"/>
        <v>1764</v>
      </c>
      <c r="F5" s="53">
        <f>+E5-'H15.11'!E5</f>
        <v>2</v>
      </c>
    </row>
    <row r="6" spans="1:6" ht="17.25">
      <c r="A6" s="19" t="s">
        <v>5</v>
      </c>
      <c r="B6" s="33">
        <v>293</v>
      </c>
      <c r="C6" s="34">
        <v>402</v>
      </c>
      <c r="D6" s="35">
        <v>382</v>
      </c>
      <c r="E6" s="2">
        <f t="shared" si="0"/>
        <v>784</v>
      </c>
      <c r="F6" s="53">
        <f>+E6-'H15.11'!E6</f>
        <v>1</v>
      </c>
    </row>
    <row r="7" spans="1:6" ht="17.25">
      <c r="A7" s="19" t="s">
        <v>6</v>
      </c>
      <c r="B7" s="33">
        <v>515</v>
      </c>
      <c r="C7" s="34">
        <v>683</v>
      </c>
      <c r="D7" s="35">
        <v>687</v>
      </c>
      <c r="E7" s="2">
        <f t="shared" si="0"/>
        <v>1370</v>
      </c>
      <c r="F7" s="53">
        <f>+E7-'H15.11'!E7</f>
        <v>-6</v>
      </c>
    </row>
    <row r="8" spans="1:6" ht="17.25">
      <c r="A8" s="19" t="s">
        <v>7</v>
      </c>
      <c r="B8" s="33">
        <v>287</v>
      </c>
      <c r="C8" s="34">
        <v>409</v>
      </c>
      <c r="D8" s="35">
        <v>360</v>
      </c>
      <c r="E8" s="2">
        <f t="shared" si="0"/>
        <v>769</v>
      </c>
      <c r="F8" s="53">
        <f>+E8-'H15.11'!E8</f>
        <v>-3</v>
      </c>
    </row>
    <row r="9" spans="1:6" ht="17.25">
      <c r="A9" s="19" t="s">
        <v>8</v>
      </c>
      <c r="B9" s="33">
        <v>126</v>
      </c>
      <c r="C9" s="34">
        <v>205</v>
      </c>
      <c r="D9" s="35">
        <v>189</v>
      </c>
      <c r="E9" s="2">
        <f t="shared" si="0"/>
        <v>394</v>
      </c>
      <c r="F9" s="53">
        <f>+E9-'H15.11'!E9</f>
        <v>-1</v>
      </c>
    </row>
    <row r="10" spans="1:6" ht="17.25">
      <c r="A10" s="19" t="s">
        <v>9</v>
      </c>
      <c r="B10" s="33">
        <v>81</v>
      </c>
      <c r="C10" s="34">
        <v>137</v>
      </c>
      <c r="D10" s="35">
        <v>130</v>
      </c>
      <c r="E10" s="2">
        <f t="shared" si="0"/>
        <v>267</v>
      </c>
      <c r="F10" s="53">
        <f>+E10-'H15.11'!E10</f>
        <v>1</v>
      </c>
    </row>
    <row r="11" spans="1:6" ht="17.25">
      <c r="A11" s="19" t="s">
        <v>10</v>
      </c>
      <c r="B11" s="33">
        <v>48</v>
      </c>
      <c r="C11" s="34">
        <v>57</v>
      </c>
      <c r="D11" s="35">
        <v>64</v>
      </c>
      <c r="E11" s="2">
        <f t="shared" si="0"/>
        <v>121</v>
      </c>
      <c r="F11" s="53">
        <f>+E11-'H15.11'!E11</f>
        <v>-1</v>
      </c>
    </row>
    <row r="12" spans="1:6" ht="17.25">
      <c r="A12" s="19" t="s">
        <v>11</v>
      </c>
      <c r="B12" s="33">
        <v>339</v>
      </c>
      <c r="C12" s="34">
        <v>317</v>
      </c>
      <c r="D12" s="35">
        <v>305</v>
      </c>
      <c r="E12" s="2">
        <f t="shared" si="0"/>
        <v>622</v>
      </c>
      <c r="F12" s="53">
        <f>+E12-'H15.11'!E12</f>
        <v>-2</v>
      </c>
    </row>
    <row r="13" spans="1:6" ht="17.25">
      <c r="A13" s="19" t="s">
        <v>12</v>
      </c>
      <c r="B13" s="33">
        <v>727</v>
      </c>
      <c r="C13" s="34">
        <v>939</v>
      </c>
      <c r="D13" s="35">
        <v>913</v>
      </c>
      <c r="E13" s="2">
        <f t="shared" si="0"/>
        <v>1852</v>
      </c>
      <c r="F13" s="53">
        <f>+E13-'H15.11'!E13</f>
        <v>-2</v>
      </c>
    </row>
    <row r="14" spans="1:6" ht="17.25">
      <c r="A14" s="19" t="s">
        <v>13</v>
      </c>
      <c r="B14" s="33">
        <v>92</v>
      </c>
      <c r="C14" s="34">
        <v>136</v>
      </c>
      <c r="D14" s="35">
        <v>148</v>
      </c>
      <c r="E14" s="2">
        <f t="shared" si="0"/>
        <v>284</v>
      </c>
      <c r="F14" s="53">
        <f>+E14-'H15.11'!E14</f>
        <v>0</v>
      </c>
    </row>
    <row r="15" spans="1:6" ht="17.25">
      <c r="A15" s="19" t="s">
        <v>14</v>
      </c>
      <c r="B15" s="33">
        <v>318</v>
      </c>
      <c r="C15" s="34">
        <v>385</v>
      </c>
      <c r="D15" s="35">
        <v>351</v>
      </c>
      <c r="E15" s="2">
        <f t="shared" si="0"/>
        <v>736</v>
      </c>
      <c r="F15" s="53">
        <f>+E15-'H15.11'!E15</f>
        <v>4</v>
      </c>
    </row>
    <row r="16" spans="1:6" ht="17.25">
      <c r="A16" s="19" t="s">
        <v>15</v>
      </c>
      <c r="B16" s="33">
        <v>160</v>
      </c>
      <c r="C16" s="34">
        <v>204</v>
      </c>
      <c r="D16" s="35">
        <v>221</v>
      </c>
      <c r="E16" s="2">
        <f t="shared" si="0"/>
        <v>425</v>
      </c>
      <c r="F16" s="53">
        <f>+E16-'H15.11'!E16</f>
        <v>-2</v>
      </c>
    </row>
    <row r="17" spans="1:6" ht="17.25">
      <c r="A17" s="19" t="s">
        <v>16</v>
      </c>
      <c r="B17" s="33">
        <v>18</v>
      </c>
      <c r="C17" s="34">
        <v>40</v>
      </c>
      <c r="D17" s="35">
        <v>43</v>
      </c>
      <c r="E17" s="2">
        <f t="shared" si="0"/>
        <v>83</v>
      </c>
      <c r="F17" s="53">
        <f>+E17-'H15.11'!E17</f>
        <v>0</v>
      </c>
    </row>
    <row r="18" spans="1:6" ht="17.25">
      <c r="A18" s="19" t="s">
        <v>17</v>
      </c>
      <c r="B18" s="33">
        <v>1</v>
      </c>
      <c r="C18" s="34">
        <v>2</v>
      </c>
      <c r="D18" s="35">
        <v>1</v>
      </c>
      <c r="E18" s="2">
        <f t="shared" si="0"/>
        <v>3</v>
      </c>
      <c r="F18" s="53">
        <f>+E18-'H15.11'!E18</f>
        <v>0</v>
      </c>
    </row>
    <row r="19" spans="1:6" ht="18" thickBot="1">
      <c r="A19" s="39" t="s">
        <v>18</v>
      </c>
      <c r="B19" s="40">
        <v>2</v>
      </c>
      <c r="C19" s="41">
        <v>5</v>
      </c>
      <c r="D19" s="42">
        <v>4</v>
      </c>
      <c r="E19" s="43">
        <f t="shared" si="0"/>
        <v>9</v>
      </c>
      <c r="F19" s="53">
        <f>+E19-'H15.11'!E19</f>
        <v>0</v>
      </c>
    </row>
    <row r="20" spans="1:6" ht="17.25">
      <c r="A20" s="18" t="s">
        <v>19</v>
      </c>
      <c r="B20" s="30">
        <v>329</v>
      </c>
      <c r="C20" s="31">
        <v>351</v>
      </c>
      <c r="D20" s="32">
        <v>339</v>
      </c>
      <c r="E20" s="11">
        <f t="shared" si="0"/>
        <v>690</v>
      </c>
      <c r="F20" s="53">
        <f>+E20-'H15.11'!E20</f>
        <v>3</v>
      </c>
    </row>
    <row r="21" spans="1:6" ht="17.25">
      <c r="A21" s="19" t="s">
        <v>20</v>
      </c>
      <c r="B21" s="33">
        <v>393</v>
      </c>
      <c r="C21" s="34">
        <v>479</v>
      </c>
      <c r="D21" s="35">
        <v>471</v>
      </c>
      <c r="E21" s="2">
        <f t="shared" si="0"/>
        <v>950</v>
      </c>
      <c r="F21" s="53">
        <f>+E21-'H15.11'!E21</f>
        <v>-5</v>
      </c>
    </row>
    <row r="22" spans="1:6" ht="17.25">
      <c r="A22" s="19" t="s">
        <v>21</v>
      </c>
      <c r="B22" s="33">
        <v>629</v>
      </c>
      <c r="C22" s="34">
        <v>674</v>
      </c>
      <c r="D22" s="35">
        <v>774</v>
      </c>
      <c r="E22" s="2">
        <f t="shared" si="0"/>
        <v>1448</v>
      </c>
      <c r="F22" s="53">
        <f>+E22-'H15.11'!E22</f>
        <v>4</v>
      </c>
    </row>
    <row r="23" spans="1:6" ht="17.25">
      <c r="A23" s="19" t="s">
        <v>22</v>
      </c>
      <c r="B23" s="33">
        <v>307</v>
      </c>
      <c r="C23" s="34">
        <v>430</v>
      </c>
      <c r="D23" s="35">
        <v>431</v>
      </c>
      <c r="E23" s="2">
        <f t="shared" si="0"/>
        <v>861</v>
      </c>
      <c r="F23" s="53">
        <f>+E23-'H15.11'!E23</f>
        <v>-7</v>
      </c>
    </row>
    <row r="24" spans="1:6" ht="17.25">
      <c r="A24" s="19" t="s">
        <v>23</v>
      </c>
      <c r="B24" s="33">
        <v>350</v>
      </c>
      <c r="C24" s="34">
        <v>501</v>
      </c>
      <c r="D24" s="35">
        <v>496</v>
      </c>
      <c r="E24" s="2">
        <f t="shared" si="0"/>
        <v>997</v>
      </c>
      <c r="F24" s="53">
        <f>+E24-'H15.11'!E24</f>
        <v>-8</v>
      </c>
    </row>
    <row r="25" spans="1:6" ht="17.25">
      <c r="A25" s="19" t="s">
        <v>24</v>
      </c>
      <c r="B25" s="33">
        <v>444</v>
      </c>
      <c r="C25" s="34">
        <v>633</v>
      </c>
      <c r="D25" s="35">
        <v>612</v>
      </c>
      <c r="E25" s="2">
        <f t="shared" si="0"/>
        <v>1245</v>
      </c>
      <c r="F25" s="53">
        <f>+E25-'H15.11'!E25</f>
        <v>-5</v>
      </c>
    </row>
    <row r="26" spans="1:6" ht="18" thickBot="1">
      <c r="A26" s="44" t="s">
        <v>25</v>
      </c>
      <c r="B26" s="45">
        <f>SUM(B20:B25)</f>
        <v>2452</v>
      </c>
      <c r="C26" s="46">
        <f>SUM(C20:C25)</f>
        <v>3068</v>
      </c>
      <c r="D26" s="47">
        <f>SUM(D20:D25)</f>
        <v>3123</v>
      </c>
      <c r="E26" s="48">
        <f>SUM(E20:E25)</f>
        <v>6191</v>
      </c>
      <c r="F26" s="53">
        <f>+E26-'H15.11'!E26</f>
        <v>-18</v>
      </c>
    </row>
    <row r="27" spans="1:6" ht="17.25">
      <c r="A27" s="18" t="s">
        <v>26</v>
      </c>
      <c r="B27" s="30">
        <v>388</v>
      </c>
      <c r="C27" s="31">
        <v>466</v>
      </c>
      <c r="D27" s="32">
        <v>452</v>
      </c>
      <c r="E27" s="11">
        <f>SUM(C27:D27)</f>
        <v>918</v>
      </c>
      <c r="F27" s="53">
        <f>+E27-'H15.11'!E27</f>
        <v>-2</v>
      </c>
    </row>
    <row r="28" spans="1:6" ht="17.25">
      <c r="A28" s="19" t="s">
        <v>27</v>
      </c>
      <c r="B28" s="33">
        <v>363</v>
      </c>
      <c r="C28" s="34">
        <v>462</v>
      </c>
      <c r="D28" s="35">
        <v>463</v>
      </c>
      <c r="E28" s="2">
        <f>SUM(C28:D28)</f>
        <v>925</v>
      </c>
      <c r="F28" s="53">
        <f>+E28-'H15.11'!E28</f>
        <v>29</v>
      </c>
    </row>
    <row r="29" spans="1:6" ht="17.25">
      <c r="A29" s="19" t="s">
        <v>28</v>
      </c>
      <c r="B29" s="33">
        <v>426</v>
      </c>
      <c r="C29" s="34">
        <v>546</v>
      </c>
      <c r="D29" s="35">
        <v>660</v>
      </c>
      <c r="E29" s="2">
        <f>SUM(C29:D29)</f>
        <v>1206</v>
      </c>
      <c r="F29" s="53">
        <f>+E29-'H15.11'!E29</f>
        <v>0</v>
      </c>
    </row>
    <row r="30" spans="1:6" ht="17.25">
      <c r="A30" s="19" t="s">
        <v>29</v>
      </c>
      <c r="B30" s="33">
        <v>180</v>
      </c>
      <c r="C30" s="34">
        <v>238</v>
      </c>
      <c r="D30" s="35">
        <v>259</v>
      </c>
      <c r="E30" s="2">
        <f>SUM(C30:D30)</f>
        <v>497</v>
      </c>
      <c r="F30" s="53">
        <f>+E30-'H15.11'!E30</f>
        <v>-1</v>
      </c>
    </row>
    <row r="31" spans="1:6" ht="18" thickBot="1">
      <c r="A31" s="44" t="s">
        <v>30</v>
      </c>
      <c r="B31" s="45">
        <f>SUM(B27:B30)</f>
        <v>1357</v>
      </c>
      <c r="C31" s="46">
        <f>SUM(C27:C30)</f>
        <v>1712</v>
      </c>
      <c r="D31" s="47">
        <f>SUM(D27:D30)</f>
        <v>1834</v>
      </c>
      <c r="E31" s="48">
        <f>SUM(E27:E30)</f>
        <v>3546</v>
      </c>
      <c r="F31" s="53">
        <f>+E31-'H15.11'!E31</f>
        <v>26</v>
      </c>
    </row>
    <row r="32" spans="1:6" ht="17.25">
      <c r="A32" s="18" t="s">
        <v>31</v>
      </c>
      <c r="B32" s="30">
        <v>31</v>
      </c>
      <c r="C32" s="31">
        <v>33</v>
      </c>
      <c r="D32" s="32">
        <v>35</v>
      </c>
      <c r="E32" s="11">
        <f>SUM(C32:D32)</f>
        <v>68</v>
      </c>
      <c r="F32" s="53">
        <f>+E32-'H15.11'!E32</f>
        <v>10</v>
      </c>
    </row>
    <row r="33" spans="1:6" ht="17.25">
      <c r="A33" s="19" t="s">
        <v>32</v>
      </c>
      <c r="B33" s="33">
        <v>191</v>
      </c>
      <c r="C33" s="34">
        <v>293</v>
      </c>
      <c r="D33" s="35">
        <v>292</v>
      </c>
      <c r="E33" s="2">
        <f>SUM(C33:D33)</f>
        <v>585</v>
      </c>
      <c r="F33" s="53">
        <f>+E33-'H15.11'!E33</f>
        <v>1</v>
      </c>
    </row>
    <row r="34" spans="1:6" ht="17.25">
      <c r="A34" s="19" t="s">
        <v>33</v>
      </c>
      <c r="B34" s="33">
        <v>165</v>
      </c>
      <c r="C34" s="34">
        <v>239</v>
      </c>
      <c r="D34" s="35">
        <v>225</v>
      </c>
      <c r="E34" s="2">
        <f>SUM(C34:D34)</f>
        <v>464</v>
      </c>
      <c r="F34" s="53">
        <f>+E34-'H15.11'!E34</f>
        <v>26</v>
      </c>
    </row>
    <row r="35" spans="1:6" ht="18" thickBot="1">
      <c r="A35" s="44" t="s">
        <v>34</v>
      </c>
      <c r="B35" s="49">
        <f>SUM(B32:B34)</f>
        <v>387</v>
      </c>
      <c r="C35" s="49">
        <f>SUM(C32:C34)</f>
        <v>565</v>
      </c>
      <c r="D35" s="49">
        <f>SUM(D32:D34)</f>
        <v>552</v>
      </c>
      <c r="E35" s="48">
        <f>SUM(E32:E34)</f>
        <v>1117</v>
      </c>
      <c r="F35" s="53">
        <f>+E35-'H15.11'!E35</f>
        <v>37</v>
      </c>
    </row>
    <row r="36" spans="1:6" ht="17.25">
      <c r="A36" s="18" t="s">
        <v>35</v>
      </c>
      <c r="B36" s="30">
        <v>131</v>
      </c>
      <c r="C36" s="31">
        <v>158</v>
      </c>
      <c r="D36" s="32">
        <v>181</v>
      </c>
      <c r="E36" s="11">
        <f>SUM(C36:D36)</f>
        <v>339</v>
      </c>
      <c r="F36" s="53">
        <f>+E36-'H15.11'!E36</f>
        <v>-4</v>
      </c>
    </row>
    <row r="37" spans="1:6" ht="17.25">
      <c r="A37" s="20" t="s">
        <v>36</v>
      </c>
      <c r="B37" s="36">
        <v>54</v>
      </c>
      <c r="C37" s="37">
        <v>83</v>
      </c>
      <c r="D37" s="38">
        <v>115</v>
      </c>
      <c r="E37" s="17">
        <f>SUM(C37:D37)</f>
        <v>198</v>
      </c>
      <c r="F37" s="53">
        <f>+E37-'H15.11'!E37</f>
        <v>0</v>
      </c>
    </row>
    <row r="38" spans="1:6" ht="17.25">
      <c r="A38" s="21" t="s">
        <v>38</v>
      </c>
      <c r="B38" s="25">
        <f>SUM(B4:B19)+B26+B31+B35+B36+B37</f>
        <v>8182</v>
      </c>
      <c r="C38" s="23">
        <f>SUM(C4:C19)+C26+C31+C35+C36+C37</f>
        <v>10525</v>
      </c>
      <c r="D38" s="1">
        <f>SUM(D4:D19)+D26+D31+D35+D36+D37</f>
        <v>10555</v>
      </c>
      <c r="E38" s="2">
        <f>SUM(E4:E19)+E26+E31+E35+E36+E37</f>
        <v>21080</v>
      </c>
      <c r="F38" s="53">
        <f>+E38-'H15.11'!E38</f>
        <v>33</v>
      </c>
    </row>
    <row r="39" spans="1:6" ht="18" thickBot="1">
      <c r="A39" s="22" t="s">
        <v>37</v>
      </c>
      <c r="B39" s="26">
        <f>+B38-B37</f>
        <v>8128</v>
      </c>
      <c r="C39" s="24">
        <f>+C38-C37</f>
        <v>10442</v>
      </c>
      <c r="D39" s="12">
        <f>+D38-D37</f>
        <v>10440</v>
      </c>
      <c r="E39" s="13">
        <f>+E38-E37</f>
        <v>20882</v>
      </c>
      <c r="F39" s="53">
        <f>+E39-'H15.11'!E39</f>
        <v>33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4" t="s">
        <v>42</v>
      </c>
      <c r="B41" s="4">
        <f>+B39</f>
        <v>8128</v>
      </c>
      <c r="C41" s="5" t="s">
        <v>0</v>
      </c>
      <c r="D41" s="54">
        <f>+B41-'H15.11'!B41</f>
        <v>29</v>
      </c>
      <c r="E41" s="3"/>
    </row>
    <row r="42" spans="1:5" ht="17.25">
      <c r="A42" s="15" t="s">
        <v>43</v>
      </c>
      <c r="B42" s="7">
        <f>+E39</f>
        <v>20882</v>
      </c>
      <c r="C42" s="8" t="s">
        <v>44</v>
      </c>
      <c r="D42" s="54">
        <f>+B42-'H15.11'!B42</f>
        <v>33</v>
      </c>
      <c r="E42" s="3"/>
    </row>
    <row r="43" spans="1:5" ht="17.25">
      <c r="A43" s="15" t="s">
        <v>1</v>
      </c>
      <c r="B43" s="7">
        <f>+C39</f>
        <v>10442</v>
      </c>
      <c r="C43" s="8" t="s">
        <v>44</v>
      </c>
      <c r="D43" s="54">
        <f>+B43-'H15.11'!B43</f>
        <v>20</v>
      </c>
      <c r="E43" s="3"/>
    </row>
    <row r="44" spans="1:5" ht="18" thickBot="1">
      <c r="A44" s="16" t="s">
        <v>2</v>
      </c>
      <c r="B44" s="9">
        <f>+D39</f>
        <v>10440</v>
      </c>
      <c r="C44" s="10" t="s">
        <v>44</v>
      </c>
      <c r="D44" s="54">
        <f>+B44-'H15.11'!B44</f>
        <v>13</v>
      </c>
      <c r="E44" s="3"/>
    </row>
  </sheetData>
  <sheetProtection sheet="1" objects="1" scenarios="1"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酒々井町</cp:lastModifiedBy>
  <cp:lastPrinted>2002-11-12T01:43:12Z</cp:lastPrinted>
  <dcterms:created xsi:type="dcterms:W3CDTF">2002-03-29T02:16:40Z</dcterms:created>
  <dcterms:modified xsi:type="dcterms:W3CDTF">2004-08-20T00:16:50Z</dcterms:modified>
  <cp:category/>
  <cp:version/>
  <cp:contentType/>
  <cp:contentStatus/>
</cp:coreProperties>
</file>